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8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<sst xmlns="http://schemas.openxmlformats.org/spreadsheetml/2006/main" count="40" uniqueCount="40">
  <si>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НОМЕР ТУРА</t>
  </si>
  <si>
    <t>СУММА ВЫИГРЫША КАЖДОГО БИЛЕТА, руб.</t>
  </si>
  <si>
    <t>КОЛ-ВО ВЫИГРАВШИХ БИЛЕТОВ, шт.</t>
  </si>
  <si>
    <t>Всего по основной игре:</t>
  </si>
  <si>
    <t>Совпадение 5 последних цифр № билета</t>
  </si>
  <si>
    <t>Всего по тиражу:</t>
  </si>
  <si>
    <t>Совпадение 4 последних цифр № билета</t>
  </si>
  <si>
    <t>Отчисления на тур "12 стульев"</t>
  </si>
  <si>
    <t>АКТ</t>
  </si>
  <si>
    <t>БЕЛОРУССКОЙ РЕСПУБЛИКАНСКОЙ ЛОТЕРЕИ  "ВАШЕ ЛОТО"</t>
  </si>
  <si>
    <t>ПРИЗОВОЙ ФОНД, руб.</t>
  </si>
  <si>
    <t xml:space="preserve"> Тур                       "МИГ УДАЧИ"</t>
  </si>
  <si>
    <t>Призовой фонд мгновенной части лотереи</t>
  </si>
  <si>
    <t>НОМЕР ХОДА</t>
  </si>
  <si>
    <t>Совпадение 6 последних цифр № билета</t>
  </si>
  <si>
    <t>Совпадение 3 последних цифр № билета</t>
  </si>
  <si>
    <t>Отчисления на Джек-пот</t>
  </si>
  <si>
    <t>Отчисления на Джип-пот</t>
  </si>
  <si>
    <r>
      <t xml:space="preserve">Округления сумм выигрышей </t>
    </r>
    <r>
      <rPr>
        <sz val="9"/>
        <rFont val="Verdana"/>
        <family val="2"/>
      </rPr>
      <t>(присоединяется к "Джек-поту" следующего тиража)</t>
    </r>
  </si>
  <si>
    <t>Денежные выигрыши участников тура "12 стульев"</t>
  </si>
  <si>
    <t>ПОРЯДОК ВЫПАДЕНИЯ ЧИСЕЛ В РОЗЫГРЫШЕ</t>
  </si>
  <si>
    <t>Призовой фонд специального розыгрыша (6 последних цифр № билета)</t>
  </si>
  <si>
    <t xml:space="preserve">Джек-пот (розыгрыш до 56 хода, включительно) - НЕ РАЗЫГРАН </t>
  </si>
  <si>
    <t>РЕЗУЛЬТАТОВ ПРОВЕДЕНИЯ 446 ТИРАЖА</t>
  </si>
  <si>
    <t>Дата розыгрыша призового фонда тиража лотереи 4 сентября 2010 г.</t>
  </si>
  <si>
    <t>72,55,20,25,27,6,88,15</t>
  </si>
  <si>
    <t>64,12,8,61,80,62,5,87,81,74,84,86,76,28,52,19,14,60</t>
  </si>
  <si>
    <t>57, 67</t>
  </si>
  <si>
    <t>44, 70</t>
  </si>
  <si>
    <t>7, 17, 39, 73, 77</t>
  </si>
  <si>
    <t>Количество билетов, участвующих в розыгрыше призового фонда тиража лотереи - 174 059 шт.</t>
  </si>
  <si>
    <t>Сумма сформированного призового фонда тиража лотереи - 304 603 250 руб.</t>
  </si>
  <si>
    <r>
      <t xml:space="preserve">1
</t>
    </r>
    <r>
      <rPr>
        <sz val="10"/>
        <rFont val="Verdana"/>
        <family val="2"/>
      </rPr>
      <t>№0084837</t>
    </r>
  </si>
  <si>
    <r>
      <t xml:space="preserve">1
</t>
    </r>
    <r>
      <rPr>
        <sz val="10"/>
        <rFont val="Verdana"/>
        <family val="2"/>
      </rPr>
      <t>№0164431</t>
    </r>
  </si>
  <si>
    <r>
      <t xml:space="preserve">1
</t>
    </r>
    <r>
      <rPr>
        <sz val="10"/>
        <rFont val="Verdana"/>
        <family val="2"/>
      </rPr>
      <t>№0091030</t>
    </r>
  </si>
  <si>
    <t>Игровая комбинация тура "Счастливый номер" - "x738035"</t>
  </si>
  <si>
    <t xml:space="preserve">Джип-пот (на 10 ходу) - НЕ РАЗЫГРАН    </t>
  </si>
  <si>
    <t>Тур "12 стульев": 1 бриллиант (стул №7)-РАЗЫГРАН (игрок №19 билет№0214362)</t>
  </si>
  <si>
    <t>Председатель комиссии: Ярмоленко О.А.     Члены комиссии: Тарасевич О.И., Венская О.И., Шобик И.Г., Антипов В.Е.</t>
  </si>
  <si>
    <t>38,30,22,23,11,69,65,1,78,46,82,54,18,89,24,2,59,34,47,50,83,16,35,63,71,21,42,58,37,36,56,9,53,79,33,10,49,
51,41,29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</si>
</sst>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.5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0"/>
      <name val="Times New Roman"/>
      <family val="1"/>
    </font>
    <font>
      <sz val="11"/>
      <name val="Verdana"/>
      <family val="2"/>
    </font>
    <font>
      <sz val="12"/>
      <name val="Verdana"/>
      <family val="2"/>
    </font>
    <font>
      <sz val="12"/>
      <name val="Times New Roman"/>
      <family val="1"/>
    </font>
    <font>
      <b/>
      <sz val="20"/>
      <name val="Verdana"/>
      <family val="2"/>
    </font>
    <font>
      <b/>
      <sz val="14"/>
      <name val="Verdan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Verdana"/>
      <family val="2"/>
    </font>
    <font>
      <b/>
      <sz val="9"/>
      <name val="Verdana"/>
      <family val="2"/>
    </font>
    <font>
      <sz val="11"/>
      <name val="Times New Roman"/>
      <family val="1"/>
    </font>
    <font>
      <sz val="11"/>
      <color indexed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3" fontId="19" fillId="0" borderId="12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3" fontId="11" fillId="0" borderId="1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/>
    </xf>
    <xf numFmtId="3" fontId="23" fillId="0" borderId="21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3" fontId="19" fillId="0" borderId="2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5" fillId="0" borderId="11" xfId="0" applyFont="1" applyBorder="1" applyAlignment="1">
      <alignment horizontal="right"/>
    </xf>
    <xf numFmtId="0" fontId="15" fillId="0" borderId="36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41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7.25390625" style="4" customWidth="1"/>
    <col min="2" max="2" width="8.875" style="4" customWidth="1"/>
    <col min="3" max="3" width="78.375" style="4" customWidth="1"/>
    <col min="4" max="4" width="15.25390625" style="4" customWidth="1"/>
    <col min="5" max="5" width="22.375" style="4" customWidth="1"/>
    <col min="6" max="6" width="24.625" style="4" customWidth="1"/>
    <col min="7" max="7" width="9.125" style="1" customWidth="1"/>
    <col min="8" max="8" width="21.125" style="1" customWidth="1"/>
    <col min="9" max="16384" width="9.125" style="1" customWidth="1"/>
  </cols>
  <sheetData>
    <row r="1" spans="1:9" ht="25.5">
      <c r="A1" s="70" t="s">
        <v>8</v>
      </c>
      <c r="B1" s="70"/>
      <c r="C1" s="70"/>
      <c r="D1" s="70"/>
      <c r="E1" s="70"/>
      <c r="F1" s="70"/>
      <c r="G1" s="2"/>
      <c r="H1" s="2"/>
      <c r="I1" s="2"/>
    </row>
    <row r="2" spans="1:9" s="9" customFormat="1" ht="18.75">
      <c r="A2" s="71" t="s">
        <v>23</v>
      </c>
      <c r="B2" s="71"/>
      <c r="C2" s="71"/>
      <c r="D2" s="71"/>
      <c r="E2" s="71"/>
      <c r="F2" s="71"/>
      <c r="G2" s="8"/>
      <c r="H2" s="8"/>
      <c r="I2" s="8"/>
    </row>
    <row r="3" spans="1:9" s="9" customFormat="1" ht="18.75">
      <c r="A3" s="71" t="s">
        <v>9</v>
      </c>
      <c r="B3" s="71"/>
      <c r="C3" s="71"/>
      <c r="D3" s="71"/>
      <c r="E3" s="71"/>
      <c r="F3" s="71"/>
      <c r="G3" s="8"/>
      <c r="H3" s="8"/>
      <c r="I3" s="8"/>
    </row>
    <row r="4" spans="1:9" s="7" customFormat="1" ht="15.75">
      <c r="A4" s="69" t="s">
        <v>24</v>
      </c>
      <c r="B4" s="69"/>
      <c r="C4" s="69"/>
      <c r="D4" s="69"/>
      <c r="E4" s="69"/>
      <c r="F4" s="69"/>
      <c r="G4" s="3"/>
      <c r="H4" s="3"/>
      <c r="I4" s="3"/>
    </row>
    <row r="5" spans="1:9" s="7" customFormat="1" ht="15.75">
      <c r="A5" s="69" t="s">
        <v>30</v>
      </c>
      <c r="B5" s="69"/>
      <c r="C5" s="69"/>
      <c r="D5" s="69"/>
      <c r="E5" s="69"/>
      <c r="F5" s="69"/>
      <c r="G5" s="3"/>
      <c r="H5" s="3"/>
      <c r="I5" s="3"/>
    </row>
    <row r="6" spans="1:9" s="7" customFormat="1" ht="16.5" thickBot="1">
      <c r="A6" s="69" t="s">
        <v>31</v>
      </c>
      <c r="B6" s="69"/>
      <c r="C6" s="69"/>
      <c r="D6" s="69"/>
      <c r="E6" s="69"/>
      <c r="F6" s="69"/>
      <c r="G6" s="3"/>
      <c r="H6" s="3"/>
      <c r="I6" s="3"/>
    </row>
    <row r="7" spans="1:10" s="12" customFormat="1" ht="38.25" customHeight="1" thickBot="1">
      <c r="A7" s="10" t="s">
        <v>0</v>
      </c>
      <c r="B7" s="10" t="s">
        <v>13</v>
      </c>
      <c r="C7" s="11" t="s">
        <v>20</v>
      </c>
      <c r="D7" s="10" t="s">
        <v>2</v>
      </c>
      <c r="E7" s="10" t="s">
        <v>1</v>
      </c>
      <c r="F7" s="10" t="s">
        <v>10</v>
      </c>
      <c r="H7" s="1"/>
      <c r="I7" s="13"/>
      <c r="J7" s="13"/>
    </row>
    <row r="8" spans="1:6" ht="94.5" customHeight="1">
      <c r="A8" s="14">
        <v>1</v>
      </c>
      <c r="B8" s="14">
        <v>8</v>
      </c>
      <c r="C8" s="14" t="s">
        <v>25</v>
      </c>
      <c r="D8" s="14" t="s">
        <v>32</v>
      </c>
      <c r="E8" s="14">
        <v>5000000</v>
      </c>
      <c r="F8" s="14">
        <v>5000000</v>
      </c>
    </row>
    <row r="9" spans="1:6" ht="93" customHeight="1">
      <c r="A9" s="14">
        <v>2</v>
      </c>
      <c r="B9" s="14">
        <v>48</v>
      </c>
      <c r="C9" s="14" t="s">
        <v>39</v>
      </c>
      <c r="D9" s="14" t="s">
        <v>33</v>
      </c>
      <c r="E9" s="14">
        <v>10000000</v>
      </c>
      <c r="F9" s="14">
        <v>10000000</v>
      </c>
    </row>
    <row r="10" spans="1:6" ht="88.5" customHeight="1">
      <c r="A10" s="14">
        <v>3</v>
      </c>
      <c r="B10" s="14">
        <v>66</v>
      </c>
      <c r="C10" s="14" t="s">
        <v>26</v>
      </c>
      <c r="D10" s="14" t="s">
        <v>34</v>
      </c>
      <c r="E10" s="14">
        <v>15000000</v>
      </c>
      <c r="F10" s="14">
        <v>15000000</v>
      </c>
    </row>
    <row r="11" spans="1:6" ht="23.25" customHeight="1">
      <c r="A11" s="14">
        <v>4</v>
      </c>
      <c r="B11" s="14">
        <v>68</v>
      </c>
      <c r="C11" s="14" t="s">
        <v>27</v>
      </c>
      <c r="D11" s="14">
        <v>4</v>
      </c>
      <c r="E11" s="14">
        <v>1200000</v>
      </c>
      <c r="F11" s="14">
        <v>4800000</v>
      </c>
    </row>
    <row r="12" spans="1:6" ht="23.25" customHeight="1">
      <c r="A12" s="14">
        <v>5</v>
      </c>
      <c r="B12" s="14">
        <v>70</v>
      </c>
      <c r="C12" s="14" t="s">
        <v>28</v>
      </c>
      <c r="D12" s="14">
        <v>5</v>
      </c>
      <c r="E12" s="14">
        <v>1180000</v>
      </c>
      <c r="F12" s="14">
        <f aca="true" t="shared" si="0" ref="F12:F24">D12*E12</f>
        <v>5900000</v>
      </c>
    </row>
    <row r="13" spans="1:6" ht="23.25" customHeight="1">
      <c r="A13" s="14">
        <v>6</v>
      </c>
      <c r="B13" s="14">
        <v>71</v>
      </c>
      <c r="C13" s="14">
        <v>66</v>
      </c>
      <c r="D13" s="14">
        <v>13</v>
      </c>
      <c r="E13" s="14">
        <v>1150000</v>
      </c>
      <c r="F13" s="14">
        <f t="shared" si="0"/>
        <v>14950000</v>
      </c>
    </row>
    <row r="14" spans="1:6" ht="23.25" customHeight="1">
      <c r="A14" s="14">
        <v>7</v>
      </c>
      <c r="B14" s="14">
        <v>72</v>
      </c>
      <c r="C14" s="14">
        <v>3</v>
      </c>
      <c r="D14" s="14">
        <v>20</v>
      </c>
      <c r="E14" s="14">
        <v>1140000</v>
      </c>
      <c r="F14" s="14">
        <f t="shared" si="0"/>
        <v>22800000</v>
      </c>
    </row>
    <row r="15" spans="1:6" ht="23.25" customHeight="1">
      <c r="A15" s="14">
        <v>8</v>
      </c>
      <c r="B15" s="14">
        <v>73</v>
      </c>
      <c r="C15" s="14">
        <v>43</v>
      </c>
      <c r="D15" s="14">
        <v>35</v>
      </c>
      <c r="E15" s="14">
        <v>1130000</v>
      </c>
      <c r="F15" s="14">
        <f t="shared" si="0"/>
        <v>39550000</v>
      </c>
    </row>
    <row r="16" spans="1:6" ht="23.25" customHeight="1">
      <c r="A16" s="14">
        <v>9</v>
      </c>
      <c r="B16" s="14">
        <v>74</v>
      </c>
      <c r="C16" s="14">
        <v>26</v>
      </c>
      <c r="D16" s="14">
        <v>50</v>
      </c>
      <c r="E16" s="14">
        <v>51000</v>
      </c>
      <c r="F16" s="14">
        <f t="shared" si="0"/>
        <v>2550000</v>
      </c>
    </row>
    <row r="17" spans="1:6" ht="23.25" customHeight="1">
      <c r="A17" s="14">
        <v>10</v>
      </c>
      <c r="B17" s="14">
        <v>75</v>
      </c>
      <c r="C17" s="14">
        <v>90</v>
      </c>
      <c r="D17" s="14">
        <v>79</v>
      </c>
      <c r="E17" s="14">
        <v>22000</v>
      </c>
      <c r="F17" s="14">
        <f t="shared" si="0"/>
        <v>1738000</v>
      </c>
    </row>
    <row r="18" spans="1:6" ht="23.25" customHeight="1">
      <c r="A18" s="14">
        <v>11</v>
      </c>
      <c r="B18" s="14">
        <v>76</v>
      </c>
      <c r="C18" s="14">
        <v>68</v>
      </c>
      <c r="D18" s="14">
        <v>113</v>
      </c>
      <c r="E18" s="14">
        <v>20000</v>
      </c>
      <c r="F18" s="14">
        <f t="shared" si="0"/>
        <v>2260000</v>
      </c>
    </row>
    <row r="19" spans="1:6" ht="23.25" customHeight="1">
      <c r="A19" s="14">
        <v>12</v>
      </c>
      <c r="B19" s="14">
        <v>77</v>
      </c>
      <c r="C19" s="14">
        <v>75</v>
      </c>
      <c r="D19" s="14">
        <v>203</v>
      </c>
      <c r="E19" s="14">
        <v>12000</v>
      </c>
      <c r="F19" s="14">
        <f t="shared" si="0"/>
        <v>2436000</v>
      </c>
    </row>
    <row r="20" spans="1:6" ht="23.25" customHeight="1">
      <c r="A20" s="14">
        <v>13</v>
      </c>
      <c r="B20" s="14">
        <v>78</v>
      </c>
      <c r="C20" s="14">
        <v>32</v>
      </c>
      <c r="D20" s="14">
        <v>328</v>
      </c>
      <c r="E20" s="14">
        <v>11000</v>
      </c>
      <c r="F20" s="14">
        <f t="shared" si="0"/>
        <v>3608000</v>
      </c>
    </row>
    <row r="21" spans="1:6" ht="23.25" customHeight="1">
      <c r="A21" s="14">
        <v>14</v>
      </c>
      <c r="B21" s="14">
        <v>79</v>
      </c>
      <c r="C21" s="14">
        <v>40</v>
      </c>
      <c r="D21" s="14">
        <v>561</v>
      </c>
      <c r="E21" s="14">
        <v>9200</v>
      </c>
      <c r="F21" s="14">
        <f t="shared" si="0"/>
        <v>5161200</v>
      </c>
    </row>
    <row r="22" spans="1:6" ht="23.25" customHeight="1">
      <c r="A22" s="14">
        <v>15</v>
      </c>
      <c r="B22" s="14">
        <v>80</v>
      </c>
      <c r="C22" s="14">
        <v>45</v>
      </c>
      <c r="D22" s="14">
        <v>821</v>
      </c>
      <c r="E22" s="14">
        <v>6000</v>
      </c>
      <c r="F22" s="14">
        <f t="shared" si="0"/>
        <v>4926000</v>
      </c>
    </row>
    <row r="23" spans="1:6" ht="23.25" customHeight="1">
      <c r="A23" s="14">
        <v>16</v>
      </c>
      <c r="B23" s="14">
        <v>81</v>
      </c>
      <c r="C23" s="14">
        <v>31</v>
      </c>
      <c r="D23" s="14">
        <v>1347</v>
      </c>
      <c r="E23" s="14">
        <v>4900</v>
      </c>
      <c r="F23" s="14">
        <f t="shared" si="0"/>
        <v>6600300</v>
      </c>
    </row>
    <row r="24" spans="1:6" ht="23.25" customHeight="1">
      <c r="A24" s="14">
        <v>17</v>
      </c>
      <c r="B24" s="14">
        <v>82</v>
      </c>
      <c r="C24" s="14">
        <v>48</v>
      </c>
      <c r="D24" s="14">
        <v>2038</v>
      </c>
      <c r="E24" s="14">
        <v>4500</v>
      </c>
      <c r="F24" s="14">
        <f t="shared" si="0"/>
        <v>9171000</v>
      </c>
    </row>
    <row r="25" spans="1:6" ht="23.25" customHeight="1">
      <c r="A25" s="14">
        <v>18</v>
      </c>
      <c r="B25" s="14">
        <v>83</v>
      </c>
      <c r="C25" s="14">
        <v>4</v>
      </c>
      <c r="D25" s="14">
        <v>3321</v>
      </c>
      <c r="E25" s="14">
        <v>3900</v>
      </c>
      <c r="F25" s="14">
        <f>D25*E25</f>
        <v>12951900</v>
      </c>
    </row>
    <row r="26" spans="1:6" ht="23.25" customHeight="1">
      <c r="A26" s="14">
        <v>19</v>
      </c>
      <c r="B26" s="14">
        <v>84</v>
      </c>
      <c r="C26" s="14">
        <v>85</v>
      </c>
      <c r="D26" s="14">
        <v>4826</v>
      </c>
      <c r="E26" s="14">
        <v>3800</v>
      </c>
      <c r="F26" s="14">
        <f>D26*E26</f>
        <v>18338800</v>
      </c>
    </row>
    <row r="27" spans="1:9" s="5" customFormat="1" ht="38.25" customHeight="1" thickBot="1">
      <c r="A27" s="14">
        <v>20</v>
      </c>
      <c r="B27" s="14">
        <v>85</v>
      </c>
      <c r="C27" s="14">
        <v>13</v>
      </c>
      <c r="D27" s="14">
        <v>7696</v>
      </c>
      <c r="E27" s="14">
        <v>3500</v>
      </c>
      <c r="F27" s="34">
        <f>D27*3500</f>
        <v>26936000</v>
      </c>
      <c r="H27" s="33"/>
      <c r="I27" s="1"/>
    </row>
    <row r="28" spans="1:9" s="5" customFormat="1" ht="38.25" customHeight="1" thickBot="1">
      <c r="A28" s="40" t="s">
        <v>11</v>
      </c>
      <c r="B28" s="41"/>
      <c r="C28" s="14" t="s">
        <v>29</v>
      </c>
      <c r="D28" s="14">
        <v>29</v>
      </c>
      <c r="E28" s="14">
        <v>42010</v>
      </c>
      <c r="F28" s="14">
        <f>D28*E28</f>
        <v>1218290</v>
      </c>
      <c r="H28" s="1"/>
      <c r="I28" s="1"/>
    </row>
    <row r="29" spans="1:9" s="22" customFormat="1" ht="19.5" thickBot="1">
      <c r="A29" s="57" t="s">
        <v>3</v>
      </c>
      <c r="B29" s="58"/>
      <c r="C29" s="59"/>
      <c r="D29" s="16">
        <v>21492</v>
      </c>
      <c r="E29" s="23"/>
      <c r="F29" s="15">
        <f>SUM(F8:F28)</f>
        <v>215895490</v>
      </c>
      <c r="H29" s="1"/>
      <c r="I29" s="1"/>
    </row>
    <row r="30" spans="1:6" ht="18.75" thickBot="1">
      <c r="A30" s="86" t="s">
        <v>35</v>
      </c>
      <c r="B30" s="87"/>
      <c r="C30" s="87"/>
      <c r="D30" s="87"/>
      <c r="E30" s="87"/>
      <c r="F30" s="88"/>
    </row>
    <row r="31" spans="1:9" s="19" customFormat="1" ht="19.5" customHeight="1">
      <c r="A31" s="24" t="s">
        <v>21</v>
      </c>
      <c r="B31" s="25"/>
      <c r="C31" s="25"/>
      <c r="D31" s="35"/>
      <c r="E31" s="36">
        <v>5000000</v>
      </c>
      <c r="F31" s="37"/>
      <c r="H31" s="1"/>
      <c r="I31" s="1"/>
    </row>
    <row r="32" spans="1:6" s="19" customFormat="1" ht="19.5" customHeight="1">
      <c r="A32" s="48" t="s">
        <v>14</v>
      </c>
      <c r="B32" s="49"/>
      <c r="C32" s="50"/>
      <c r="D32" s="38">
        <v>0</v>
      </c>
      <c r="E32" s="38">
        <v>0</v>
      </c>
      <c r="F32" s="39"/>
    </row>
    <row r="33" spans="1:6" s="19" customFormat="1" ht="19.5" customHeight="1">
      <c r="A33" s="45" t="s">
        <v>4</v>
      </c>
      <c r="B33" s="46"/>
      <c r="C33" s="47"/>
      <c r="D33" s="38">
        <v>2</v>
      </c>
      <c r="E33" s="38">
        <v>217010</v>
      </c>
      <c r="F33" s="38">
        <f>E33*D33</f>
        <v>434020</v>
      </c>
    </row>
    <row r="34" spans="1:6" s="19" customFormat="1" ht="19.5" customHeight="1">
      <c r="A34" s="48" t="s">
        <v>6</v>
      </c>
      <c r="B34" s="49"/>
      <c r="C34" s="50"/>
      <c r="D34" s="38">
        <v>15</v>
      </c>
      <c r="E34" s="38">
        <v>43400</v>
      </c>
      <c r="F34" s="38">
        <f>E34*D34</f>
        <v>651000</v>
      </c>
    </row>
    <row r="35" spans="1:6" s="19" customFormat="1" ht="19.5" customHeight="1" thickBot="1">
      <c r="A35" s="80" t="s">
        <v>15</v>
      </c>
      <c r="B35" s="81"/>
      <c r="C35" s="82"/>
      <c r="D35" s="38">
        <v>176</v>
      </c>
      <c r="E35" s="38">
        <v>18490</v>
      </c>
      <c r="F35" s="38">
        <f>E35*D35</f>
        <v>3254240</v>
      </c>
    </row>
    <row r="36" spans="1:6" s="22" customFormat="1" ht="19.5" thickBot="1">
      <c r="A36" s="51" t="s">
        <v>12</v>
      </c>
      <c r="B36" s="52"/>
      <c r="C36" s="53"/>
      <c r="D36" s="15">
        <v>17895</v>
      </c>
      <c r="E36" s="16"/>
      <c r="F36" s="15">
        <v>45849500</v>
      </c>
    </row>
    <row r="37" spans="1:6" s="19" customFormat="1" ht="19.5" customHeight="1">
      <c r="A37" s="83" t="s">
        <v>22</v>
      </c>
      <c r="B37" s="84"/>
      <c r="C37" s="85"/>
      <c r="D37" s="14"/>
      <c r="E37" s="27">
        <v>105383900</v>
      </c>
      <c r="F37" s="28"/>
    </row>
    <row r="38" spans="1:6" s="19" customFormat="1" ht="19.5" customHeight="1" thickBot="1">
      <c r="A38" s="54" t="s">
        <v>16</v>
      </c>
      <c r="B38" s="55"/>
      <c r="C38" s="55"/>
      <c r="D38" s="55"/>
      <c r="E38" s="56"/>
      <c r="F38" s="21">
        <v>30460320</v>
      </c>
    </row>
    <row r="39" spans="1:6" s="19" customFormat="1" ht="19.5" customHeight="1">
      <c r="A39" s="78" t="s">
        <v>36</v>
      </c>
      <c r="B39" s="79"/>
      <c r="C39" s="79"/>
      <c r="D39" s="26"/>
      <c r="E39" s="31">
        <v>6000000</v>
      </c>
      <c r="F39" s="18"/>
    </row>
    <row r="40" spans="1:6" s="19" customFormat="1" ht="15.75" thickBot="1">
      <c r="A40" s="60" t="s">
        <v>17</v>
      </c>
      <c r="B40" s="61"/>
      <c r="C40" s="61"/>
      <c r="D40" s="61"/>
      <c r="E40" s="62"/>
      <c r="F40" s="32">
        <v>1000000</v>
      </c>
    </row>
    <row r="41" spans="1:6" s="9" customFormat="1" ht="18.75">
      <c r="A41" s="75" t="s">
        <v>19</v>
      </c>
      <c r="B41" s="76"/>
      <c r="C41" s="77"/>
      <c r="D41" s="17">
        <v>28</v>
      </c>
      <c r="E41" s="17">
        <v>214280</v>
      </c>
      <c r="F41" s="17">
        <f>E41*D41</f>
        <v>5999840</v>
      </c>
    </row>
    <row r="42" spans="1:6" s="19" customFormat="1" ht="15">
      <c r="A42" s="63" t="s">
        <v>37</v>
      </c>
      <c r="B42" s="64"/>
      <c r="C42" s="64"/>
      <c r="D42" s="65"/>
      <c r="E42" s="29">
        <v>1057760</v>
      </c>
      <c r="F42" s="30"/>
    </row>
    <row r="43" spans="1:6" s="19" customFormat="1" ht="15.75" thickBot="1">
      <c r="A43" s="72" t="s">
        <v>7</v>
      </c>
      <c r="B43" s="73"/>
      <c r="C43" s="73"/>
      <c r="D43" s="73"/>
      <c r="E43" s="74"/>
      <c r="F43" s="20">
        <v>1057760</v>
      </c>
    </row>
    <row r="44" spans="1:6" s="19" customFormat="1" ht="15.75" thickBot="1">
      <c r="A44" s="66" t="s">
        <v>18</v>
      </c>
      <c r="B44" s="67"/>
      <c r="C44" s="67"/>
      <c r="D44" s="67"/>
      <c r="E44" s="68"/>
      <c r="F44" s="21">
        <v>1080</v>
      </c>
    </row>
    <row r="45" spans="1:6" s="9" customFormat="1" ht="19.5" thickBot="1">
      <c r="A45" s="57" t="s">
        <v>5</v>
      </c>
      <c r="B45" s="58"/>
      <c r="C45" s="59"/>
      <c r="D45" s="16">
        <v>39609</v>
      </c>
      <c r="E45" s="16"/>
      <c r="F45" s="15">
        <f>SUM(F29:F44)</f>
        <v>304603250</v>
      </c>
    </row>
    <row r="46" spans="1:6" s="6" customFormat="1" ht="12" thickBot="1">
      <c r="A46" s="42" t="s">
        <v>38</v>
      </c>
      <c r="B46" s="43"/>
      <c r="C46" s="43"/>
      <c r="D46" s="43"/>
      <c r="E46" s="43"/>
      <c r="F46" s="44"/>
    </row>
  </sheetData>
  <sheetProtection password="CA7B" sheet="1" formatCells="0" formatColumns="0" formatRows="0" insertColumns="0" insertRows="0" insertHyperlinks="0" deleteColumns="0" deleteRows="0" sort="0" autoFilter="0" pivotTables="0"/>
  <mergeCells count="24">
    <mergeCell ref="A29:C29"/>
    <mergeCell ref="A43:E43"/>
    <mergeCell ref="A41:C41"/>
    <mergeCell ref="A39:C39"/>
    <mergeCell ref="A32:C32"/>
    <mergeCell ref="A35:C35"/>
    <mergeCell ref="A37:C37"/>
    <mergeCell ref="A30:F30"/>
    <mergeCell ref="A6:F6"/>
    <mergeCell ref="A1:F1"/>
    <mergeCell ref="A2:F2"/>
    <mergeCell ref="A3:F3"/>
    <mergeCell ref="A5:F5"/>
    <mergeCell ref="A4:F4"/>
    <mergeCell ref="A28:B28"/>
    <mergeCell ref="A46:F46"/>
    <mergeCell ref="A33:C33"/>
    <mergeCell ref="A34:C34"/>
    <mergeCell ref="A36:C36"/>
    <mergeCell ref="A38:E38"/>
    <mergeCell ref="A45:C45"/>
    <mergeCell ref="A40:E40"/>
    <mergeCell ref="A42:D42"/>
    <mergeCell ref="A44:E44"/>
  </mergeCells>
  <printOptions/>
  <pageMargins left="0.44" right="0.27" top="0.42" bottom="0.52" header="0.1968503937007874" footer="0.1968503937007874"/>
  <pageSetup fitToHeight="1" fitToWidth="1" horizontalDpi="600" verticalDpi="600" orientation="portrait" paperSize="9" scale="62" r:id="rId1"/>
  <ignoredErrors>
    <ignoredError sqref="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loto</dc:creator>
  <cp:keywords/>
  <dc:description/>
  <cp:lastModifiedBy>Admin</cp:lastModifiedBy>
  <cp:lastPrinted>2010-09-04T16:50:03Z</cp:lastPrinted>
  <dcterms:created xsi:type="dcterms:W3CDTF">2005-10-12T08:44:27Z</dcterms:created>
  <dcterms:modified xsi:type="dcterms:W3CDTF">2010-09-04T17:07:41Z</dcterms:modified>
  <cp:category/>
  <cp:version/>
  <cp:contentType/>
  <cp:contentStatus/>
</cp:coreProperties>
</file>