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8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<sst xmlns="http://schemas.openxmlformats.org/spreadsheetml/2006/main" count="40" uniqueCount="20">
  <si>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ТУР</t>
  </si>
  <si>
    <t>A</t>
  </si>
  <si>
    <t>B1</t>
  </si>
  <si>
    <t>B2</t>
  </si>
  <si>
    <t>C</t>
  </si>
  <si>
    <t>Serie</t>
  </si>
  <si>
    <t>Исходы</t>
  </si>
  <si>
    <t>Колво команд</t>
  </si>
  <si>
    <t>Max</t>
  </si>
  <si>
    <t>Min1</t>
  </si>
  <si>
    <t>Min2</t>
  </si>
  <si>
    <t>Min3</t>
  </si>
  <si>
    <t>Min4</t>
  </si>
  <si>
    <t>Итог (за вычетом MAX и MIN)</t>
  </si>
  <si>
    <t>Cумма по Итог</t>
  </si>
  <si>
    <t>Сумма Исходов без вычетов</t>
  </si>
  <si>
    <t>Колво Неявок</t>
  </si>
  <si>
    <t>Сумма по Неявкам</t>
  </si>
  <si>
    <t>Среднее</t>
  </si>
  <si>
    <t>Среднее по Среднее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</si>
</sst>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3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37" fillId="32" borderId="0" xfId="0" applyFont="1" applyFill="1" applyAlignment="1">
      <alignment horizontal="center"/>
    </xf>
    <xf numFmtId="0" fontId="39" fillId="32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64" fontId="39" fillId="32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6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2" bestFit="1" customWidth="1"/>
    <col min="2" max="2" width="5.140625" style="2" bestFit="1" customWidth="1"/>
    <col min="3" max="3" width="13.7109375" style="2" bestFit="1" customWidth="1"/>
    <col min="4" max="4" width="7.7109375" style="2" bestFit="1" customWidth="1"/>
    <col min="5" max="5" width="4.7109375" style="2" bestFit="1" customWidth="1"/>
    <col min="6" max="6" width="5.28125" style="2" bestFit="1" customWidth="1"/>
    <col min="7" max="7" width="5.28125" style="2" customWidth="1"/>
    <col min="8" max="9" width="5.28125" style="2" bestFit="1" customWidth="1"/>
    <col min="10" max="10" width="8.421875" style="10" bestFit="1" customWidth="1"/>
    <col min="11" max="11" width="27.421875" style="2" bestFit="1" customWidth="1"/>
    <col min="12" max="12" width="19.28125" style="2" bestFit="1" customWidth="1"/>
    <col min="13" max="13" width="14.140625" style="2" bestFit="1" customWidth="1"/>
    <col min="14" max="14" width="26.57421875" style="2" bestFit="1" customWidth="1"/>
    <col min="15" max="15" width="13.28125" style="2" bestFit="1" customWidth="1"/>
    <col min="16" max="16" width="18.00390625" style="2" bestFit="1" customWidth="1"/>
  </cols>
  <sheetData>
    <row r="1" spans="1:16" ht="14.25">
      <c r="A1" s="7" t="s">
        <v>0</v>
      </c>
      <c r="B1" s="7" t="s">
        <v>5</v>
      </c>
      <c r="C1" s="7" t="s">
        <v>7</v>
      </c>
      <c r="D1" s="7" t="s">
        <v>6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8" t="s">
        <v>18</v>
      </c>
      <c r="K1" s="7" t="s">
        <v>13</v>
      </c>
      <c r="L1" s="7" t="s">
        <v>19</v>
      </c>
      <c r="M1" s="7" t="s">
        <v>14</v>
      </c>
      <c r="N1" s="7" t="s">
        <v>15</v>
      </c>
      <c r="O1" s="7" t="s">
        <v>16</v>
      </c>
      <c r="P1" s="7" t="s">
        <v>17</v>
      </c>
    </row>
    <row r="2" spans="1:16" ht="14.25">
      <c r="A2" s="5">
        <v>20</v>
      </c>
      <c r="B2" s="6" t="s">
        <v>1</v>
      </c>
      <c r="C2" s="6">
        <v>20</v>
      </c>
      <c r="D2" s="6">
        <v>104</v>
      </c>
      <c r="E2" s="6">
        <v>7</v>
      </c>
      <c r="F2" s="6">
        <v>4</v>
      </c>
      <c r="G2" s="6"/>
      <c r="H2" s="6"/>
      <c r="I2" s="6"/>
      <c r="J2" s="9">
        <f>D2/C2</f>
        <v>5.2</v>
      </c>
      <c r="K2" s="6">
        <f>D2-E2-F2-G2-H2-I2</f>
        <v>93</v>
      </c>
      <c r="L2" s="15">
        <f>J2</f>
        <v>5.2</v>
      </c>
      <c r="M2" s="13">
        <f>K2</f>
        <v>93</v>
      </c>
      <c r="N2" s="12">
        <f>D2</f>
        <v>104</v>
      </c>
      <c r="O2" s="6">
        <f>20-C2</f>
        <v>0</v>
      </c>
      <c r="P2" s="13">
        <f>O2</f>
        <v>0</v>
      </c>
    </row>
    <row r="3" spans="1:16" ht="14.25">
      <c r="A3" s="5"/>
      <c r="B3" s="6" t="s">
        <v>2</v>
      </c>
      <c r="C3" s="6">
        <v>20</v>
      </c>
      <c r="D3" s="6">
        <v>97</v>
      </c>
      <c r="E3" s="6">
        <v>7</v>
      </c>
      <c r="F3" s="6">
        <v>2</v>
      </c>
      <c r="G3" s="6"/>
      <c r="H3" s="6"/>
      <c r="I3" s="6"/>
      <c r="J3" s="9">
        <f>D3/C3</f>
        <v>4.85</v>
      </c>
      <c r="K3" s="6">
        <f>D3-E3-F3-G3-H3-I3</f>
        <v>88</v>
      </c>
      <c r="L3" s="9">
        <f>J3</f>
        <v>4.85</v>
      </c>
      <c r="M3" s="6">
        <f>K3</f>
        <v>88</v>
      </c>
      <c r="N3" s="6">
        <f>D3</f>
        <v>97</v>
      </c>
      <c r="O3" s="6">
        <f aca="true" t="shared" si="0" ref="O3:O25">20-C3</f>
        <v>0</v>
      </c>
      <c r="P3" s="13">
        <f>O3</f>
        <v>0</v>
      </c>
    </row>
    <row r="4" spans="1:16" ht="14.25">
      <c r="A4" s="5"/>
      <c r="B4" s="6" t="s">
        <v>3</v>
      </c>
      <c r="C4" s="6">
        <v>20</v>
      </c>
      <c r="D4" s="6">
        <v>81</v>
      </c>
      <c r="E4" s="6">
        <v>6</v>
      </c>
      <c r="F4" s="6">
        <v>2</v>
      </c>
      <c r="G4" s="6"/>
      <c r="H4" s="6"/>
      <c r="I4" s="6"/>
      <c r="J4" s="9">
        <f>D4/C4</f>
        <v>4.05</v>
      </c>
      <c r="K4" s="6">
        <f>D4-E4-F4-G4-H4-I4</f>
        <v>73</v>
      </c>
      <c r="L4" s="9">
        <f>J4</f>
        <v>4.05</v>
      </c>
      <c r="M4" s="6">
        <f>K4</f>
        <v>73</v>
      </c>
      <c r="N4" s="6">
        <f>D4</f>
        <v>81</v>
      </c>
      <c r="O4" s="6">
        <f t="shared" si="0"/>
        <v>0</v>
      </c>
      <c r="P4" s="13">
        <f>O4</f>
        <v>0</v>
      </c>
    </row>
    <row r="5" spans="1:16" ht="14.25">
      <c r="A5" s="5"/>
      <c r="B5" s="6" t="s">
        <v>4</v>
      </c>
      <c r="C5" s="6">
        <v>20</v>
      </c>
      <c r="D5" s="6">
        <v>96</v>
      </c>
      <c r="E5" s="6">
        <v>8</v>
      </c>
      <c r="F5" s="6">
        <v>1</v>
      </c>
      <c r="G5" s="6"/>
      <c r="H5" s="6"/>
      <c r="I5" s="6"/>
      <c r="J5" s="9">
        <f>D5/C5</f>
        <v>4.8</v>
      </c>
      <c r="K5" s="6">
        <f>D5-E5-F5-G5-H5-I5</f>
        <v>87</v>
      </c>
      <c r="L5" s="9">
        <f>J5</f>
        <v>4.8</v>
      </c>
      <c r="M5" s="6">
        <f>K5</f>
        <v>87</v>
      </c>
      <c r="N5" s="6">
        <f>D5</f>
        <v>96</v>
      </c>
      <c r="O5" s="6">
        <f t="shared" si="0"/>
        <v>0</v>
      </c>
      <c r="P5" s="13">
        <f>O5</f>
        <v>0</v>
      </c>
    </row>
    <row r="6" spans="1:16" ht="14.25">
      <c r="A6" s="1">
        <v>21</v>
      </c>
      <c r="B6" s="2" t="s">
        <v>1</v>
      </c>
      <c r="C6" s="2">
        <v>19</v>
      </c>
      <c r="D6" s="4">
        <v>69</v>
      </c>
      <c r="E6" s="4">
        <v>5</v>
      </c>
      <c r="F6" s="4">
        <v>0</v>
      </c>
      <c r="G6" s="4">
        <v>2</v>
      </c>
      <c r="H6" s="4"/>
      <c r="I6" s="4"/>
      <c r="J6" s="10">
        <f>D6/C6</f>
        <v>3.6315789473684212</v>
      </c>
      <c r="K6" s="2">
        <f>D6-E6-F6-G6-H6-I6</f>
        <v>62</v>
      </c>
      <c r="L6" s="11">
        <f>(L2+J6)/2</f>
        <v>4.41578947368421</v>
      </c>
      <c r="M6" s="4">
        <f>M2+K6</f>
        <v>155</v>
      </c>
      <c r="N6" s="2">
        <f>N2+D6</f>
        <v>173</v>
      </c>
      <c r="O6" s="2">
        <f t="shared" si="0"/>
        <v>1</v>
      </c>
      <c r="P6" s="2">
        <f>P2+O6</f>
        <v>1</v>
      </c>
    </row>
    <row r="7" spans="1:16" ht="14.25">
      <c r="A7" s="1"/>
      <c r="B7" s="2" t="s">
        <v>2</v>
      </c>
      <c r="C7" s="2">
        <v>20</v>
      </c>
      <c r="D7" s="4">
        <v>85</v>
      </c>
      <c r="E7" s="4">
        <v>6</v>
      </c>
      <c r="F7" s="4">
        <v>2</v>
      </c>
      <c r="G7" s="4">
        <v>3</v>
      </c>
      <c r="H7" s="4"/>
      <c r="I7" s="4"/>
      <c r="J7" s="10">
        <f>D7/C7</f>
        <v>4.25</v>
      </c>
      <c r="K7" s="2">
        <f>D7-E7-F7-G7-H7-I7</f>
        <v>74</v>
      </c>
      <c r="L7" s="16">
        <f>(L3+J7)/2</f>
        <v>4.55</v>
      </c>
      <c r="M7" s="14">
        <f>M3+K7</f>
        <v>162</v>
      </c>
      <c r="N7" s="7">
        <f aca="true" t="shared" si="1" ref="N7:N25">N3+D7</f>
        <v>182</v>
      </c>
      <c r="O7" s="2">
        <f t="shared" si="0"/>
        <v>0</v>
      </c>
      <c r="P7" s="2">
        <f aca="true" t="shared" si="2" ref="P7:P25">P3+O7</f>
        <v>0</v>
      </c>
    </row>
    <row r="8" spans="1:16" ht="14.25">
      <c r="A8" s="1"/>
      <c r="B8" s="2" t="s">
        <v>3</v>
      </c>
      <c r="C8" s="2">
        <v>18</v>
      </c>
      <c r="D8" s="4">
        <v>73</v>
      </c>
      <c r="E8" s="4">
        <v>6</v>
      </c>
      <c r="F8" s="4">
        <v>0</v>
      </c>
      <c r="G8" s="4">
        <v>0</v>
      </c>
      <c r="H8" s="4"/>
      <c r="I8" s="4"/>
      <c r="J8" s="10">
        <f>D8/C8</f>
        <v>4.055555555555555</v>
      </c>
      <c r="K8" s="2">
        <f>D8-E8-F8-G8-H8-I8</f>
        <v>67</v>
      </c>
      <c r="L8" s="11">
        <f>(L4+J8)/2</f>
        <v>4.052777777777777</v>
      </c>
      <c r="M8" s="4">
        <f>M4+K8</f>
        <v>140</v>
      </c>
      <c r="N8" s="2">
        <f t="shared" si="1"/>
        <v>154</v>
      </c>
      <c r="O8" s="2">
        <f t="shared" si="0"/>
        <v>2</v>
      </c>
      <c r="P8" s="18">
        <f t="shared" si="2"/>
        <v>2</v>
      </c>
    </row>
    <row r="9" spans="1:16" ht="14.25">
      <c r="A9" s="1"/>
      <c r="B9" s="2" t="s">
        <v>4</v>
      </c>
      <c r="C9" s="2">
        <v>18</v>
      </c>
      <c r="D9" s="4">
        <v>75</v>
      </c>
      <c r="E9" s="4">
        <v>7</v>
      </c>
      <c r="F9" s="4">
        <v>0</v>
      </c>
      <c r="G9" s="4">
        <v>0</v>
      </c>
      <c r="J9" s="10">
        <f>D9/C9</f>
        <v>4.166666666666667</v>
      </c>
      <c r="K9" s="2">
        <f>D9-E9-F9-G9-H9-I9</f>
        <v>68</v>
      </c>
      <c r="L9" s="11">
        <f>(L5+J9)/2</f>
        <v>4.483333333333333</v>
      </c>
      <c r="M9" s="4">
        <f>M5+K9</f>
        <v>155</v>
      </c>
      <c r="N9" s="2">
        <f t="shared" si="1"/>
        <v>171</v>
      </c>
      <c r="O9" s="2">
        <f t="shared" si="0"/>
        <v>2</v>
      </c>
      <c r="P9" s="18">
        <f t="shared" si="2"/>
        <v>2</v>
      </c>
    </row>
    <row r="10" spans="1:16" ht="14.25">
      <c r="A10" s="5">
        <v>22</v>
      </c>
      <c r="B10" s="6" t="s">
        <v>1</v>
      </c>
      <c r="C10" s="6">
        <v>18</v>
      </c>
      <c r="D10" s="6">
        <v>73</v>
      </c>
      <c r="E10" s="6">
        <v>6</v>
      </c>
      <c r="F10" s="6">
        <v>0</v>
      </c>
      <c r="G10" s="6">
        <v>0</v>
      </c>
      <c r="H10" s="6">
        <v>2</v>
      </c>
      <c r="I10" s="6"/>
      <c r="J10" s="9">
        <f>D10/C10</f>
        <v>4.055555555555555</v>
      </c>
      <c r="K10" s="6">
        <f>D10-E10-F10-G10-H10-I10</f>
        <v>65</v>
      </c>
      <c r="L10" s="9">
        <f>(L2+J6+J10)/3</f>
        <v>4.295711500974659</v>
      </c>
      <c r="M10" s="6">
        <f>M6+K10</f>
        <v>220</v>
      </c>
      <c r="N10" s="6">
        <f t="shared" si="1"/>
        <v>246</v>
      </c>
      <c r="O10" s="6">
        <f t="shared" si="0"/>
        <v>2</v>
      </c>
      <c r="P10" s="6">
        <f t="shared" si="2"/>
        <v>3</v>
      </c>
    </row>
    <row r="11" spans="1:16" ht="14.25">
      <c r="A11" s="5"/>
      <c r="B11" s="6" t="s">
        <v>2</v>
      </c>
      <c r="C11" s="6">
        <v>18</v>
      </c>
      <c r="D11" s="6">
        <v>88</v>
      </c>
      <c r="E11" s="6">
        <v>8</v>
      </c>
      <c r="F11" s="6">
        <v>0</v>
      </c>
      <c r="G11" s="6">
        <v>0</v>
      </c>
      <c r="H11" s="6">
        <v>3</v>
      </c>
      <c r="I11" s="6"/>
      <c r="J11" s="9">
        <f>D11/C11</f>
        <v>4.888888888888889</v>
      </c>
      <c r="K11" s="6">
        <f>D11-E11-F11-G11-H11-I11</f>
        <v>77</v>
      </c>
      <c r="L11" s="15">
        <f>(L3+J7+J11)/3</f>
        <v>4.662962962962963</v>
      </c>
      <c r="M11" s="13">
        <f aca="true" t="shared" si="3" ref="M11:M25">M7+K11</f>
        <v>239</v>
      </c>
      <c r="N11" s="12">
        <f t="shared" si="1"/>
        <v>270</v>
      </c>
      <c r="O11" s="6">
        <f t="shared" si="0"/>
        <v>2</v>
      </c>
      <c r="P11" s="6">
        <f t="shared" si="2"/>
        <v>2</v>
      </c>
    </row>
    <row r="12" spans="1:16" ht="14.25">
      <c r="A12" s="5"/>
      <c r="B12" s="6" t="s">
        <v>3</v>
      </c>
      <c r="C12" s="6">
        <v>19</v>
      </c>
      <c r="D12" s="6">
        <v>82</v>
      </c>
      <c r="E12" s="6">
        <v>6</v>
      </c>
      <c r="F12" s="6">
        <v>0</v>
      </c>
      <c r="G12" s="6">
        <v>3</v>
      </c>
      <c r="H12" s="6">
        <v>3</v>
      </c>
      <c r="I12" s="6"/>
      <c r="J12" s="9">
        <f>D12/C12</f>
        <v>4.315789473684211</v>
      </c>
      <c r="K12" s="6">
        <f>D12-E12-F12-G12-H12-I12</f>
        <v>70</v>
      </c>
      <c r="L12" s="9">
        <f>(L4+J8+J12)/3</f>
        <v>4.140448343079922</v>
      </c>
      <c r="M12" s="6">
        <f t="shared" si="3"/>
        <v>210</v>
      </c>
      <c r="N12" s="6">
        <f t="shared" si="1"/>
        <v>236</v>
      </c>
      <c r="O12" s="6">
        <f t="shared" si="0"/>
        <v>1</v>
      </c>
      <c r="P12" s="6">
        <f t="shared" si="2"/>
        <v>3</v>
      </c>
    </row>
    <row r="13" spans="1:16" ht="14.25">
      <c r="A13" s="5"/>
      <c r="B13" s="6" t="s">
        <v>4</v>
      </c>
      <c r="C13" s="6">
        <v>17</v>
      </c>
      <c r="D13" s="6">
        <v>76</v>
      </c>
      <c r="E13" s="6">
        <v>6</v>
      </c>
      <c r="F13" s="6">
        <v>0</v>
      </c>
      <c r="G13" s="6">
        <v>0</v>
      </c>
      <c r="H13" s="6">
        <v>0</v>
      </c>
      <c r="I13" s="6"/>
      <c r="J13" s="9">
        <f>D13/C13</f>
        <v>4.470588235294118</v>
      </c>
      <c r="K13" s="6">
        <f>D13-E13-F13-G13-H13-I13</f>
        <v>70</v>
      </c>
      <c r="L13" s="9">
        <f>(L5+J9+J13)/3</f>
        <v>4.4790849673202615</v>
      </c>
      <c r="M13" s="6">
        <f t="shared" si="3"/>
        <v>225</v>
      </c>
      <c r="N13" s="6">
        <f t="shared" si="1"/>
        <v>247</v>
      </c>
      <c r="O13" s="6">
        <f t="shared" si="0"/>
        <v>3</v>
      </c>
      <c r="P13" s="13">
        <f t="shared" si="2"/>
        <v>5</v>
      </c>
    </row>
    <row r="14" spans="1:16" ht="14.25">
      <c r="A14" s="1">
        <v>23</v>
      </c>
      <c r="B14" s="2" t="s">
        <v>1</v>
      </c>
      <c r="C14" s="2">
        <v>19</v>
      </c>
      <c r="D14" s="4">
        <v>87</v>
      </c>
      <c r="E14" s="4">
        <v>6</v>
      </c>
      <c r="F14" s="4">
        <v>0</v>
      </c>
      <c r="G14" s="4">
        <v>3</v>
      </c>
      <c r="H14" s="4"/>
      <c r="I14" s="4"/>
      <c r="J14" s="10">
        <f>D14/C14</f>
        <v>4.578947368421052</v>
      </c>
      <c r="K14" s="2">
        <f>D14-E14-F14-G14-H14-I14</f>
        <v>78</v>
      </c>
      <c r="L14" s="10">
        <f>(L2+J6+J10+J14)/4</f>
        <v>4.366520467836257</v>
      </c>
      <c r="M14" s="4">
        <f t="shared" si="3"/>
        <v>298</v>
      </c>
      <c r="N14" s="2">
        <f t="shared" si="1"/>
        <v>333</v>
      </c>
      <c r="O14" s="2">
        <f t="shared" si="0"/>
        <v>1</v>
      </c>
      <c r="P14" s="2">
        <f t="shared" si="2"/>
        <v>4</v>
      </c>
    </row>
    <row r="15" spans="1:16" ht="14.25">
      <c r="A15" s="1"/>
      <c r="B15" s="2" t="s">
        <v>2</v>
      </c>
      <c r="C15" s="2">
        <v>19</v>
      </c>
      <c r="D15" s="4">
        <v>84</v>
      </c>
      <c r="E15" s="4">
        <v>6</v>
      </c>
      <c r="F15" s="4">
        <v>0</v>
      </c>
      <c r="G15" s="4">
        <v>2</v>
      </c>
      <c r="H15" s="4"/>
      <c r="I15" s="4"/>
      <c r="J15" s="10">
        <f>D15/C15</f>
        <v>4.421052631578948</v>
      </c>
      <c r="K15" s="2">
        <f>D15-E15-F15-G15-H15-I15</f>
        <v>76</v>
      </c>
      <c r="L15" s="17">
        <f>(L3+J7+J11+J15)/4</f>
        <v>4.602485380116959</v>
      </c>
      <c r="M15" s="14">
        <f t="shared" si="3"/>
        <v>315</v>
      </c>
      <c r="N15" s="7">
        <f t="shared" si="1"/>
        <v>354</v>
      </c>
      <c r="O15" s="2">
        <f t="shared" si="0"/>
        <v>1</v>
      </c>
      <c r="P15" s="2">
        <f t="shared" si="2"/>
        <v>3</v>
      </c>
    </row>
    <row r="16" spans="1:16" ht="14.25">
      <c r="A16" s="1"/>
      <c r="B16" s="2" t="s">
        <v>3</v>
      </c>
      <c r="C16" s="2">
        <v>19</v>
      </c>
      <c r="D16" s="4">
        <v>74</v>
      </c>
      <c r="E16" s="4">
        <v>6</v>
      </c>
      <c r="F16" s="4">
        <v>0</v>
      </c>
      <c r="G16" s="4">
        <v>2</v>
      </c>
      <c r="H16" s="4"/>
      <c r="I16" s="4"/>
      <c r="J16" s="10">
        <f>D16/C16</f>
        <v>3.8947368421052633</v>
      </c>
      <c r="K16" s="2">
        <f>D16-E16-F16-G16-H16-I16</f>
        <v>66</v>
      </c>
      <c r="L16" s="10">
        <f>(L4+J8+J12+J16)/4</f>
        <v>4.079020467836257</v>
      </c>
      <c r="M16" s="4">
        <f t="shared" si="3"/>
        <v>276</v>
      </c>
      <c r="N16" s="2">
        <f t="shared" si="1"/>
        <v>310</v>
      </c>
      <c r="O16" s="2">
        <f t="shared" si="0"/>
        <v>1</v>
      </c>
      <c r="P16" s="2">
        <f t="shared" si="2"/>
        <v>4</v>
      </c>
    </row>
    <row r="17" spans="1:16" ht="14.25">
      <c r="A17" s="1"/>
      <c r="B17" s="2" t="s">
        <v>4</v>
      </c>
      <c r="C17" s="2">
        <v>18</v>
      </c>
      <c r="D17" s="4">
        <v>74</v>
      </c>
      <c r="E17" s="4">
        <v>6</v>
      </c>
      <c r="F17" s="4">
        <v>0</v>
      </c>
      <c r="G17" s="4">
        <v>0</v>
      </c>
      <c r="H17" s="4"/>
      <c r="I17" s="4"/>
      <c r="J17" s="10">
        <f>D17/C17</f>
        <v>4.111111111111111</v>
      </c>
      <c r="K17" s="2">
        <f>D17-E17-F17-G17-H17-I17</f>
        <v>68</v>
      </c>
      <c r="L17" s="10">
        <f>(L5+J9+J13+J17)/4</f>
        <v>4.387091503267974</v>
      </c>
      <c r="M17" s="4">
        <f t="shared" si="3"/>
        <v>293</v>
      </c>
      <c r="N17" s="2">
        <f t="shared" si="1"/>
        <v>321</v>
      </c>
      <c r="O17" s="2">
        <f t="shared" si="0"/>
        <v>2</v>
      </c>
      <c r="P17" s="18">
        <f t="shared" si="2"/>
        <v>7</v>
      </c>
    </row>
    <row r="18" spans="1:16" ht="14.25">
      <c r="A18" s="5">
        <v>24</v>
      </c>
      <c r="B18" s="6" t="s">
        <v>1</v>
      </c>
      <c r="C18" s="6">
        <v>20</v>
      </c>
      <c r="D18" s="6">
        <v>59</v>
      </c>
      <c r="E18" s="6">
        <v>5</v>
      </c>
      <c r="F18" s="6">
        <v>1</v>
      </c>
      <c r="G18" s="6"/>
      <c r="H18" s="6"/>
      <c r="I18" s="6"/>
      <c r="J18" s="9">
        <f>D18/C18</f>
        <v>2.95</v>
      </c>
      <c r="K18" s="6">
        <f>D18-E18-F18-G18-H18-I18</f>
        <v>53</v>
      </c>
      <c r="L18" s="9">
        <f>(L2+J6+J10+J14+J18)/5</f>
        <v>4.083216374269005</v>
      </c>
      <c r="M18" s="6">
        <f t="shared" si="3"/>
        <v>351</v>
      </c>
      <c r="N18" s="6">
        <f t="shared" si="1"/>
        <v>392</v>
      </c>
      <c r="O18" s="6">
        <f t="shared" si="0"/>
        <v>0</v>
      </c>
      <c r="P18" s="6">
        <f t="shared" si="2"/>
        <v>4</v>
      </c>
    </row>
    <row r="19" spans="1:16" ht="14.25">
      <c r="A19" s="5"/>
      <c r="B19" s="6" t="s">
        <v>2</v>
      </c>
      <c r="C19" s="6">
        <v>20</v>
      </c>
      <c r="D19" s="6">
        <v>65</v>
      </c>
      <c r="E19" s="6">
        <v>6</v>
      </c>
      <c r="F19" s="6">
        <v>1</v>
      </c>
      <c r="G19" s="6"/>
      <c r="H19" s="6"/>
      <c r="I19" s="6"/>
      <c r="J19" s="9">
        <f>D19/C19</f>
        <v>3.25</v>
      </c>
      <c r="K19" s="6">
        <f>D19-E19-F19-G19-H19-I19</f>
        <v>58</v>
      </c>
      <c r="L19" s="15">
        <f>(L3+J7+J11+J15+J19)/5</f>
        <v>4.331988304093567</v>
      </c>
      <c r="M19" s="13">
        <f t="shared" si="3"/>
        <v>373</v>
      </c>
      <c r="N19" s="12">
        <f t="shared" si="1"/>
        <v>419</v>
      </c>
      <c r="O19" s="6">
        <f t="shared" si="0"/>
        <v>0</v>
      </c>
      <c r="P19" s="6">
        <f t="shared" si="2"/>
        <v>3</v>
      </c>
    </row>
    <row r="20" spans="1:16" ht="14.25">
      <c r="A20" s="5"/>
      <c r="B20" s="6" t="s">
        <v>3</v>
      </c>
      <c r="C20" s="6">
        <v>20</v>
      </c>
      <c r="D20" s="6">
        <v>70</v>
      </c>
      <c r="E20" s="6">
        <v>6</v>
      </c>
      <c r="F20" s="6">
        <v>2</v>
      </c>
      <c r="G20" s="6"/>
      <c r="H20" s="6"/>
      <c r="I20" s="6"/>
      <c r="J20" s="9">
        <f>D20/C20</f>
        <v>3.5</v>
      </c>
      <c r="K20" s="6">
        <f>D20-E20-F20-G20-H20-I20</f>
        <v>62</v>
      </c>
      <c r="L20" s="9">
        <f>(L4+J8+J12+J16+J20)/5</f>
        <v>3.963216374269005</v>
      </c>
      <c r="M20" s="6">
        <f t="shared" si="3"/>
        <v>338</v>
      </c>
      <c r="N20" s="6">
        <f t="shared" si="1"/>
        <v>380</v>
      </c>
      <c r="O20" s="6">
        <f t="shared" si="0"/>
        <v>0</v>
      </c>
      <c r="P20" s="6">
        <f t="shared" si="2"/>
        <v>4</v>
      </c>
    </row>
    <row r="21" spans="1:16" ht="14.25">
      <c r="A21" s="5"/>
      <c r="B21" s="6" t="s">
        <v>4</v>
      </c>
      <c r="C21" s="6">
        <v>20</v>
      </c>
      <c r="D21" s="6">
        <v>72</v>
      </c>
      <c r="E21" s="6">
        <v>6</v>
      </c>
      <c r="F21" s="6">
        <v>2</v>
      </c>
      <c r="G21" s="6"/>
      <c r="H21" s="6"/>
      <c r="I21" s="6"/>
      <c r="J21" s="9">
        <f>D21/C21</f>
        <v>3.6</v>
      </c>
      <c r="K21" s="6">
        <f>D21-E21-F21-G21-H21-I21</f>
        <v>64</v>
      </c>
      <c r="L21" s="9">
        <f>(L5+J9+J13+J17+J21)/5</f>
        <v>4.2296732026143795</v>
      </c>
      <c r="M21" s="6">
        <f t="shared" si="3"/>
        <v>357</v>
      </c>
      <c r="N21" s="6">
        <f t="shared" si="1"/>
        <v>393</v>
      </c>
      <c r="O21" s="6">
        <f t="shared" si="0"/>
        <v>0</v>
      </c>
      <c r="P21" s="13">
        <f t="shared" si="2"/>
        <v>7</v>
      </c>
    </row>
    <row r="22" spans="1:16" ht="14.25">
      <c r="A22" s="3">
        <v>25</v>
      </c>
      <c r="B22" s="4" t="s">
        <v>1</v>
      </c>
      <c r="C22" s="4">
        <v>20</v>
      </c>
      <c r="D22" s="4">
        <v>104</v>
      </c>
      <c r="E22" s="4">
        <v>7</v>
      </c>
      <c r="F22" s="4">
        <v>3</v>
      </c>
      <c r="G22" s="4">
        <v>4</v>
      </c>
      <c r="H22" s="4">
        <v>4</v>
      </c>
      <c r="I22" s="4">
        <v>4</v>
      </c>
      <c r="J22" s="11">
        <f>D22/C22</f>
        <v>5.2</v>
      </c>
      <c r="K22" s="4">
        <f>D22-E22-F22-G22-H22-I22</f>
        <v>82</v>
      </c>
      <c r="L22" s="10">
        <f>(L2+J6+J10+J14+J18+J22)/6</f>
        <v>4.269346978557505</v>
      </c>
      <c r="M22" s="4">
        <f t="shared" si="3"/>
        <v>433</v>
      </c>
      <c r="N22" s="2">
        <f t="shared" si="1"/>
        <v>496</v>
      </c>
      <c r="O22" s="2">
        <f t="shared" si="0"/>
        <v>0</v>
      </c>
      <c r="P22" s="2">
        <f t="shared" si="2"/>
        <v>4</v>
      </c>
    </row>
    <row r="23" spans="1:16" ht="14.25">
      <c r="A23" s="3"/>
      <c r="B23" s="4" t="s">
        <v>2</v>
      </c>
      <c r="C23" s="4">
        <v>18</v>
      </c>
      <c r="D23" s="4">
        <v>92</v>
      </c>
      <c r="E23" s="4">
        <v>6</v>
      </c>
      <c r="F23" s="4">
        <v>0</v>
      </c>
      <c r="G23" s="4">
        <v>0</v>
      </c>
      <c r="H23" s="4">
        <v>4</v>
      </c>
      <c r="I23" s="4">
        <v>4</v>
      </c>
      <c r="J23" s="11">
        <f>D23/C23</f>
        <v>5.111111111111111</v>
      </c>
      <c r="K23" s="4">
        <f>D23-E23-F23-G23-H23-I23</f>
        <v>78</v>
      </c>
      <c r="L23" s="17">
        <f>(L3+J7+J11+J15+J19+J23)/6</f>
        <v>4.461842105263158</v>
      </c>
      <c r="M23" s="14">
        <f t="shared" si="3"/>
        <v>451</v>
      </c>
      <c r="N23" s="7">
        <f t="shared" si="1"/>
        <v>511</v>
      </c>
      <c r="O23" s="2">
        <f t="shared" si="0"/>
        <v>2</v>
      </c>
      <c r="P23" s="2">
        <f t="shared" si="2"/>
        <v>5</v>
      </c>
    </row>
    <row r="24" spans="1:16" ht="14.25">
      <c r="A24" s="3"/>
      <c r="B24" s="4" t="s">
        <v>3</v>
      </c>
      <c r="C24" s="4">
        <v>16</v>
      </c>
      <c r="D24" s="4">
        <v>75</v>
      </c>
      <c r="E24" s="4">
        <v>6</v>
      </c>
      <c r="F24" s="4">
        <v>0</v>
      </c>
      <c r="G24" s="4">
        <v>0</v>
      </c>
      <c r="H24" s="4">
        <v>0</v>
      </c>
      <c r="I24" s="4">
        <v>0</v>
      </c>
      <c r="J24" s="11">
        <f>D24/C24</f>
        <v>4.6875</v>
      </c>
      <c r="K24" s="4">
        <f>D24-E24-F24-G24-H24-I24</f>
        <v>69</v>
      </c>
      <c r="L24" s="10">
        <f>(L4+J8+J12+J16+J20+J24)/6</f>
        <v>4.083930311890838</v>
      </c>
      <c r="M24" s="4">
        <f t="shared" si="3"/>
        <v>407</v>
      </c>
      <c r="N24" s="2">
        <f t="shared" si="1"/>
        <v>455</v>
      </c>
      <c r="O24" s="2">
        <f t="shared" si="0"/>
        <v>4</v>
      </c>
      <c r="P24" s="2">
        <f t="shared" si="2"/>
        <v>8</v>
      </c>
    </row>
    <row r="25" spans="1:16" ht="14.25">
      <c r="A25" s="3"/>
      <c r="B25" s="4" t="s">
        <v>4</v>
      </c>
      <c r="C25" s="4">
        <v>16</v>
      </c>
      <c r="D25" s="4">
        <v>79</v>
      </c>
      <c r="E25" s="4">
        <v>7</v>
      </c>
      <c r="F25" s="4">
        <v>0</v>
      </c>
      <c r="G25" s="4">
        <v>0</v>
      </c>
      <c r="H25" s="4">
        <v>0</v>
      </c>
      <c r="I25" s="4">
        <v>0</v>
      </c>
      <c r="J25" s="11">
        <f>D25/C25</f>
        <v>4.9375</v>
      </c>
      <c r="K25" s="4">
        <f>D25-E25-F25-G25-H25-I25</f>
        <v>72</v>
      </c>
      <c r="L25" s="10">
        <f>(L5+J9+J13+J17+J21+J25)/6</f>
        <v>4.3476443355119825</v>
      </c>
      <c r="M25" s="4">
        <f t="shared" si="3"/>
        <v>429</v>
      </c>
      <c r="N25" s="2">
        <f t="shared" si="1"/>
        <v>472</v>
      </c>
      <c r="O25" s="2">
        <f t="shared" si="0"/>
        <v>4</v>
      </c>
      <c r="P25" s="18">
        <f t="shared" si="2"/>
        <v>11</v>
      </c>
    </row>
  </sheetData>
  <sheetProtection/>
  <mergeCells count="6">
    <mergeCell ref="A22:A25"/>
    <mergeCell ref="A2:A5"/>
    <mergeCell ref="A6:A9"/>
    <mergeCell ref="A10:A13"/>
    <mergeCell ref="A14:A17"/>
    <mergeCell ref="A18:A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IBM_ADMIN</dc:creator>
  <cp:keywords/>
  <dc:description/>
  <cp:lastModifiedBy>IBM_ADMIN</cp:lastModifiedBy>
  <dcterms:created xsi:type="dcterms:W3CDTF">2013-02-23T00:57:43Z</dcterms:created>
  <dcterms:modified xsi:type="dcterms:W3CDTF">2013-02-23T01:55:17Z</dcterms:modified>
  <cp:category/>
  <cp:version/>
  <cp:contentType/>
  <cp:contentStatus/>
</cp:coreProperties>
</file>