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725" windowWidth="10260" windowHeight="47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<sst xmlns="http://schemas.openxmlformats.org/spreadsheetml/2006/main" count="391" uniqueCount="178">
  <si>
    <t>Депортиво</t>
  </si>
  <si>
    <t>x</t>
  </si>
  <si>
    <t>Прогресо</t>
  </si>
  <si>
    <t>Милан</t>
  </si>
  <si>
    <t>КАМАЗ</t>
  </si>
  <si>
    <t>Аякс</t>
  </si>
  <si>
    <t>Белшина</t>
  </si>
  <si>
    <t>Ле Ман</t>
  </si>
  <si>
    <t>Тенерифе</t>
  </si>
  <si>
    <t>Манчестер Юн.</t>
  </si>
  <si>
    <t>Тоттенхэм</t>
  </si>
  <si>
    <t>Катания</t>
  </si>
  <si>
    <t>Лацио</t>
  </si>
  <si>
    <t>БАТЭ</t>
  </si>
  <si>
    <t>SERIE A</t>
  </si>
  <si>
    <t>SERIE B1</t>
  </si>
  <si>
    <t>SERIE B2</t>
  </si>
  <si>
    <t>SERIE C</t>
  </si>
  <si>
    <t>Завиша</t>
  </si>
  <si>
    <t>П1</t>
  </si>
  <si>
    <t>П2</t>
  </si>
  <si>
    <t>Х</t>
  </si>
  <si>
    <t>вероятность исхода (%)</t>
  </si>
  <si>
    <t>SERIE C1</t>
  </si>
  <si>
    <t>SERIE C2</t>
  </si>
  <si>
    <t>SERIE C3</t>
  </si>
  <si>
    <t>Кр.Советов</t>
  </si>
  <si>
    <t>ЦСКА</t>
  </si>
  <si>
    <t>Гранит</t>
  </si>
  <si>
    <t>Селтик</t>
  </si>
  <si>
    <t>Бари</t>
  </si>
  <si>
    <t>Монпелье</t>
  </si>
  <si>
    <t>Лестер</t>
  </si>
  <si>
    <t>Брага</t>
  </si>
  <si>
    <t>Динамо К</t>
  </si>
  <si>
    <t>Сантос</t>
  </si>
  <si>
    <t>Барановичи</t>
  </si>
  <si>
    <t>Ливорно</t>
  </si>
  <si>
    <t>Наполи</t>
  </si>
  <si>
    <t>Бэри</t>
  </si>
  <si>
    <t>Жальгирис</t>
  </si>
  <si>
    <t>Герта</t>
  </si>
  <si>
    <t>Рубин</t>
  </si>
  <si>
    <t>Ганновер-96</t>
  </si>
  <si>
    <t>Ньюкасл</t>
  </si>
  <si>
    <t>Авеллино</t>
  </si>
  <si>
    <t>Кубань</t>
  </si>
  <si>
    <t>Севилья</t>
  </si>
  <si>
    <t>Ноттс Каунти</t>
  </si>
  <si>
    <t>Реал М</t>
  </si>
  <si>
    <t>Рома</t>
  </si>
  <si>
    <t>Зенит</t>
  </si>
  <si>
    <t>Гомель</t>
  </si>
  <si>
    <t>Слуцк</t>
  </si>
  <si>
    <t>Пахтакор</t>
  </si>
  <si>
    <t>Славия</t>
  </si>
  <si>
    <t>Удинезе</t>
  </si>
  <si>
    <t>Партизан</t>
  </si>
  <si>
    <t>Пачука</t>
  </si>
  <si>
    <t>Блэкпул</t>
  </si>
  <si>
    <t>Днепр</t>
  </si>
  <si>
    <t>Парма</t>
  </si>
  <si>
    <t>Кёльн</t>
  </si>
  <si>
    <t>Брест</t>
  </si>
  <si>
    <t>Ливерпуль</t>
  </si>
  <si>
    <t>Бертон Альбион</t>
  </si>
  <si>
    <t>Кайзерслаутерн</t>
  </si>
  <si>
    <t>Вольфсбург</t>
  </si>
  <si>
    <t>Барселона</t>
  </si>
  <si>
    <t>Ривер Плейт</t>
  </si>
  <si>
    <t>1 . [ФРА] Сошо - Эвиан </t>
  </si>
  <si>
    <t>2 . [ФРА] Ницца - Лион </t>
  </si>
  <si>
    <t>3 . [ИТА] Катания - Аталанта </t>
  </si>
  <si>
    <t>4 . [ИТА] Удинезе - Сампдория </t>
  </si>
  <si>
    <t>5 . [ИТА] Фиорентина - Торино </t>
  </si>
  <si>
    <t>6 . [ИСП] Барселона - Атлетико М </t>
  </si>
  <si>
    <t>7 . [ИСП] Реал С-С - Вильярреал </t>
  </si>
  <si>
    <t>8 . [РОС] Спартак М - Динамо М </t>
  </si>
  <si>
    <t>9 . [РОС] ЦСКА - Локомотив М </t>
  </si>
  <si>
    <t>10 . [БЕЛ] БАТЭ - Динамо Мн</t>
  </si>
  <si>
    <t>ВЕРОЯТНОСТЬ ИСХОДА (%)</t>
  </si>
  <si>
    <t>"1"</t>
  </si>
  <si>
    <t>"х"</t>
  </si>
  <si>
    <t>"2"</t>
  </si>
  <si>
    <t>"0"</t>
  </si>
  <si>
    <t>SERIE B3</t>
  </si>
  <si>
    <t>Атлетико М</t>
  </si>
  <si>
    <t>Фиорентина</t>
  </si>
  <si>
    <t>Эспаньол</t>
  </si>
  <si>
    <t>Куинз Парк</t>
  </si>
  <si>
    <t>Сампдория</t>
  </si>
  <si>
    <t>Гамба</t>
  </si>
  <si>
    <t>Утрехт</t>
  </si>
  <si>
    <t>Витебск</t>
  </si>
  <si>
    <t>Ягеллония</t>
  </si>
  <si>
    <t>Ростов</t>
  </si>
  <si>
    <t>Порту</t>
  </si>
  <si>
    <t>Динамо Мн</t>
  </si>
  <si>
    <t>Байер</t>
  </si>
  <si>
    <t>ХИФК</t>
  </si>
  <si>
    <t>Ювентус</t>
  </si>
  <si>
    <t>Тупапа</t>
  </si>
  <si>
    <t>ВВВ-Венло</t>
  </si>
  <si>
    <t>Грассхоппер</t>
  </si>
  <si>
    <t>Лион</t>
  </si>
  <si>
    <t>Сельта</t>
  </si>
  <si>
    <t>Анжи</t>
  </si>
  <si>
    <t>Алессандрия</t>
  </si>
  <si>
    <t>Генчлербирлиги</t>
  </si>
  <si>
    <t>Коло-Коло</t>
  </si>
  <si>
    <t>Манчестер Сити</t>
  </si>
  <si>
    <t>Озерцы</t>
  </si>
  <si>
    <t>Бавария</t>
  </si>
  <si>
    <t>Галатасарай</t>
  </si>
  <si>
    <t>Нью-Йорк</t>
  </si>
  <si>
    <t>Сибирь</t>
  </si>
  <si>
    <t>Оболонь</t>
  </si>
  <si>
    <t>Эвертон</t>
  </si>
  <si>
    <t>Пьяченца</t>
  </si>
  <si>
    <t>Челси</t>
  </si>
  <si>
    <t>Мамелуди</t>
  </si>
  <si>
    <t>Торино</t>
  </si>
  <si>
    <t>Чезена</t>
  </si>
  <si>
    <t>Нант</t>
  </si>
  <si>
    <t>Спартак М</t>
  </si>
  <si>
    <t>Луч</t>
  </si>
  <si>
    <t>Даллас</t>
  </si>
  <si>
    <t>Лех</t>
  </si>
  <si>
    <t>Бастия</t>
  </si>
  <si>
    <t>Саламанка</t>
  </si>
  <si>
    <t>Фулхэм</t>
  </si>
  <si>
    <t>Стандард</t>
  </si>
  <si>
    <t>АЗ</t>
  </si>
  <si>
    <t>Маккаби Т-А</t>
  </si>
  <si>
    <t>Анортосис</t>
  </si>
  <si>
    <t>Пумас</t>
  </si>
  <si>
    <t>Лилль</t>
  </si>
  <si>
    <t>Сент-Этьен</t>
  </si>
  <si>
    <t>Мальорка</t>
  </si>
  <si>
    <t>Рединг</t>
  </si>
  <si>
    <t>ПСВ Эйндховен</t>
  </si>
  <si>
    <t>Вердер</t>
  </si>
  <si>
    <t>АИК</t>
  </si>
  <si>
    <t>Неман М</t>
  </si>
  <si>
    <t>Ингольштадт-04</t>
  </si>
  <si>
    <t>Сокол</t>
  </si>
  <si>
    <t>Астон Вилла</t>
  </si>
  <si>
    <t>Динамо Бр.</t>
  </si>
  <si>
    <t>Ковентри</t>
  </si>
  <si>
    <t>Динамо М.</t>
  </si>
  <si>
    <t>Ноттингем Форест</t>
  </si>
  <si>
    <t>Арсенал Л.</t>
  </si>
  <si>
    <t>Страсбург</t>
  </si>
  <si>
    <t>Шальке-04</t>
  </si>
  <si>
    <t>Юве Стабия</t>
  </si>
  <si>
    <t>Брестжилстрой</t>
  </si>
  <si>
    <t>Минск</t>
  </si>
  <si>
    <t>Леванте</t>
  </si>
  <si>
    <t>Фейеноорд</t>
  </si>
  <si>
    <t>Арсенал С.</t>
  </si>
  <si>
    <t>Локомотив М.</t>
  </si>
  <si>
    <t>Нафтан</t>
  </si>
  <si>
    <t>Вертикаль</t>
  </si>
  <si>
    <t>Торпедо-БелАЗ</t>
  </si>
  <si>
    <t>Боруссия Д.</t>
  </si>
  <si>
    <t>Спортинг Л.</t>
  </si>
  <si>
    <t>Мономотапа Юн.</t>
  </si>
  <si>
    <t>Неман Гр.</t>
  </si>
  <si>
    <t xml:space="preserve">1 . [АНГ] Манчестер Юн. - Ливерпуль </t>
  </si>
  <si>
    <t xml:space="preserve">2 . [АНГ] Вест Бромвич - Саутгемптон </t>
  </si>
  <si>
    <t xml:space="preserve">3 . [ГЕР] Хоффенхайм - Вердер </t>
  </si>
  <si>
    <t xml:space="preserve">4 . [ГЕР] Ганновер-96 - Боруссия Д. </t>
  </si>
  <si>
    <t xml:space="preserve">5 . [ФРА] Монпелье - Сент-Этьен </t>
  </si>
  <si>
    <t xml:space="preserve">6 . [ИТА] Интер - Милан </t>
  </si>
  <si>
    <t xml:space="preserve">7 . [ИСП] Атлетико М. - Барселона </t>
  </si>
  <si>
    <t xml:space="preserve">8 . [ИСП] Бетис - Реал С-С </t>
  </si>
  <si>
    <t xml:space="preserve">9 . [РОС] ЦСКА - Зенит </t>
  </si>
  <si>
    <t xml:space="preserve">10 . [БЕЛ] Витебск - Славия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</si>
</sst>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color indexed="8"/>
      <name val="Verdan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11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178"/>
  <sheetViews>
    <sheetView tabSelected="1" zoomScale="90" zoomScaleNormal="90" workbookViewId="0" topLeftCell="A1">
      <selection activeCell="DH109" sqref="DH109"/>
    </sheetView>
  </sheetViews>
  <sheetFormatPr defaultColWidth="9.00390625" defaultRowHeight="12.75"/>
  <cols>
    <col min="1" max="1" width="1.75390625" style="2" customWidth="1"/>
    <col min="2" max="2" width="3.125" style="2" bestFit="1" customWidth="1"/>
    <col min="3" max="3" width="14.375" style="2" bestFit="1" customWidth="1"/>
    <col min="4" max="12" width="2.125" style="2" bestFit="1" customWidth="1"/>
    <col min="13" max="13" width="2.00390625" style="2" customWidth="1"/>
    <col min="14" max="23" width="5.125" style="2" hidden="1" customWidth="1"/>
    <col min="24" max="24" width="2.875" style="2" hidden="1" customWidth="1"/>
    <col min="25" max="25" width="5.375" style="2" customWidth="1"/>
    <col min="26" max="26" width="3.125" style="2" bestFit="1" customWidth="1"/>
    <col min="27" max="27" width="14.375" style="2" bestFit="1" customWidth="1"/>
    <col min="28" max="36" width="2.125" style="2" bestFit="1" customWidth="1"/>
    <col min="37" max="37" width="2.00390625" style="2" customWidth="1"/>
    <col min="38" max="47" width="5.125" style="2" hidden="1" customWidth="1"/>
    <col min="48" max="48" width="2.875" style="2" hidden="1" customWidth="1"/>
    <col min="49" max="49" width="5.875" style="2" customWidth="1"/>
    <col min="50" max="50" width="4.125" style="2" customWidth="1"/>
    <col min="51" max="51" width="14.375" style="2" bestFit="1" customWidth="1"/>
    <col min="52" max="60" width="2.375" style="2" bestFit="1" customWidth="1"/>
    <col min="61" max="61" width="2.375" style="2" customWidth="1"/>
    <col min="62" max="64" width="5.125" style="2" hidden="1" customWidth="1"/>
    <col min="65" max="65" width="5.625" style="2" hidden="1" customWidth="1"/>
    <col min="66" max="71" width="5.125" style="2" hidden="1" customWidth="1"/>
    <col min="72" max="72" width="2.875" style="2" hidden="1" customWidth="1"/>
    <col min="73" max="73" width="5.25390625" style="2" customWidth="1"/>
    <col min="74" max="74" width="4.125" style="2" hidden="1" customWidth="1"/>
    <col min="75" max="75" width="14.375" style="2" hidden="1" customWidth="1"/>
    <col min="76" max="85" width="2.375" style="2" hidden="1" customWidth="1"/>
    <col min="86" max="95" width="5.125" style="2" hidden="1" customWidth="1"/>
    <col min="96" max="96" width="2.875" style="2" hidden="1" customWidth="1"/>
    <col min="97" max="97" width="4.625" style="2" hidden="1" customWidth="1"/>
    <col min="98" max="98" width="2.00390625" style="2" hidden="1" customWidth="1"/>
    <col min="99" max="105" width="9.125" style="2" hidden="1" customWidth="1"/>
    <col min="106" max="106" width="1.75390625" style="2" customWidth="1"/>
    <col min="107" max="16384" width="9.125" style="2" customWidth="1"/>
  </cols>
  <sheetData>
    <row r="1" ht="5.25" customHeight="1"/>
    <row r="2" ht="10.5" customHeight="1" hidden="1"/>
    <row r="3" spans="25:73" ht="10.5" customHeight="1" hidden="1">
      <c r="Y3" s="11"/>
      <c r="AW3" s="11"/>
      <c r="BU3" s="11"/>
    </row>
    <row r="4" spans="14:98" ht="10.5" customHeight="1" hidden="1"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">
        <v>1</v>
      </c>
      <c r="AY4" s="1" t="s">
        <v>5</v>
      </c>
      <c r="AZ4" s="1">
        <v>1</v>
      </c>
      <c r="BA4" s="1">
        <v>2</v>
      </c>
      <c r="BB4" s="1">
        <v>1</v>
      </c>
      <c r="BC4" s="1">
        <v>2</v>
      </c>
      <c r="BD4" s="1">
        <v>0</v>
      </c>
      <c r="BE4" s="1">
        <v>1</v>
      </c>
      <c r="BF4" s="1">
        <v>2</v>
      </c>
      <c r="BG4" s="1">
        <v>1</v>
      </c>
      <c r="BH4" s="1">
        <v>1</v>
      </c>
      <c r="BI4" s="1">
        <v>1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1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14:98" ht="10.5" customHeight="1" hidden="1"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"/>
      <c r="AY5" s="1" t="s">
        <v>3</v>
      </c>
      <c r="AZ5" s="1">
        <v>1</v>
      </c>
      <c r="BA5" s="1">
        <v>2</v>
      </c>
      <c r="BB5" s="1">
        <v>1</v>
      </c>
      <c r="BC5" s="1">
        <v>2</v>
      </c>
      <c r="BD5" s="1">
        <v>2</v>
      </c>
      <c r="BE5" s="1" t="s">
        <v>1</v>
      </c>
      <c r="BF5" s="1">
        <v>2</v>
      </c>
      <c r="BG5" s="1">
        <v>2</v>
      </c>
      <c r="BH5" s="1">
        <v>1</v>
      </c>
      <c r="BI5" s="1">
        <v>2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1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4:98" ht="10.5" customHeight="1" hidden="1"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1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14:98" ht="10.5" customHeight="1" hidden="1"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">
        <v>2</v>
      </c>
      <c r="AY7" s="1" t="s">
        <v>64</v>
      </c>
      <c r="AZ7" s="1">
        <v>1</v>
      </c>
      <c r="BA7" s="1" t="s">
        <v>1</v>
      </c>
      <c r="BB7" s="1">
        <v>1</v>
      </c>
      <c r="BC7" s="1">
        <v>2</v>
      </c>
      <c r="BD7" s="1">
        <v>0</v>
      </c>
      <c r="BE7" s="1">
        <v>1</v>
      </c>
      <c r="BF7" s="1">
        <v>2</v>
      </c>
      <c r="BG7" s="1">
        <v>1</v>
      </c>
      <c r="BH7" s="1">
        <v>1</v>
      </c>
      <c r="BI7" s="1">
        <v>1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1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14:98" ht="10.5" customHeight="1" hidden="1"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"/>
      <c r="AY8" s="1" t="s">
        <v>13</v>
      </c>
      <c r="AZ8" s="1">
        <v>1</v>
      </c>
      <c r="BA8" s="1">
        <v>2</v>
      </c>
      <c r="BB8" s="1">
        <v>1</v>
      </c>
      <c r="BC8" s="1">
        <v>2</v>
      </c>
      <c r="BD8" s="1">
        <v>2</v>
      </c>
      <c r="BE8" s="1">
        <v>1</v>
      </c>
      <c r="BF8" s="1">
        <v>2</v>
      </c>
      <c r="BG8" s="1" t="s">
        <v>1</v>
      </c>
      <c r="BH8" s="1">
        <v>1</v>
      </c>
      <c r="BI8" s="1">
        <v>1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1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14:98" ht="10.5" customHeight="1" hidden="1"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1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spans="14:98" ht="10.5" customHeight="1" hidden="1"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">
        <v>3</v>
      </c>
      <c r="AY10" s="1" t="s">
        <v>68</v>
      </c>
      <c r="AZ10" s="1">
        <v>2</v>
      </c>
      <c r="BA10" s="1">
        <v>2</v>
      </c>
      <c r="BB10" s="1">
        <v>1</v>
      </c>
      <c r="BC10" s="1">
        <v>2</v>
      </c>
      <c r="BD10" s="1">
        <v>0</v>
      </c>
      <c r="BE10" s="1">
        <v>1</v>
      </c>
      <c r="BF10" s="1">
        <v>2</v>
      </c>
      <c r="BG10" s="1">
        <v>1</v>
      </c>
      <c r="BH10" s="1" t="s">
        <v>1</v>
      </c>
      <c r="BI10" s="1" t="s">
        <v>1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1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14:98" ht="10.5" customHeight="1" hidden="1"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"/>
      <c r="AY11" s="1" t="s">
        <v>4</v>
      </c>
      <c r="AZ11" s="1">
        <v>1</v>
      </c>
      <c r="BA11" s="1" t="s">
        <v>1</v>
      </c>
      <c r="BB11" s="1">
        <v>1</v>
      </c>
      <c r="BC11" s="1">
        <v>2</v>
      </c>
      <c r="BD11" s="1">
        <v>1</v>
      </c>
      <c r="BE11" s="1">
        <v>1</v>
      </c>
      <c r="BF11" s="1">
        <v>2</v>
      </c>
      <c r="BG11" s="1">
        <v>1</v>
      </c>
      <c r="BH11" s="1">
        <v>1</v>
      </c>
      <c r="BI11" s="1">
        <v>1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1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</row>
    <row r="12" spans="14:98" ht="10.5" customHeight="1" hidden="1"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1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</row>
    <row r="13" spans="14:98" ht="10.5" customHeight="1" hidden="1"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">
        <v>4</v>
      </c>
      <c r="AY13" s="1" t="s">
        <v>18</v>
      </c>
      <c r="AZ13" s="1">
        <v>1</v>
      </c>
      <c r="BA13" s="1">
        <v>2</v>
      </c>
      <c r="BB13" s="1">
        <v>1</v>
      </c>
      <c r="BC13" s="1">
        <v>2</v>
      </c>
      <c r="BD13" s="1">
        <v>0</v>
      </c>
      <c r="BE13" s="1">
        <v>1</v>
      </c>
      <c r="BF13" s="1">
        <v>2</v>
      </c>
      <c r="BG13" s="1">
        <v>1</v>
      </c>
      <c r="BH13" s="1">
        <v>1</v>
      </c>
      <c r="BI13" s="1">
        <v>1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1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</row>
    <row r="14" spans="14:98" ht="10.5" customHeight="1" hidden="1"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"/>
      <c r="AY14" s="1" t="s">
        <v>87</v>
      </c>
      <c r="AZ14" s="1">
        <v>1</v>
      </c>
      <c r="BA14" s="1">
        <v>2</v>
      </c>
      <c r="BB14" s="1">
        <v>1</v>
      </c>
      <c r="BC14" s="1">
        <v>2</v>
      </c>
      <c r="BD14" s="1">
        <v>2</v>
      </c>
      <c r="BE14" s="1">
        <v>1</v>
      </c>
      <c r="BF14" s="1">
        <v>2</v>
      </c>
      <c r="BG14" s="1">
        <v>2</v>
      </c>
      <c r="BH14" s="1">
        <v>1</v>
      </c>
      <c r="BI14" s="1">
        <v>2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1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</row>
    <row r="15" spans="14:98" ht="10.5" customHeight="1" hidden="1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1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</row>
    <row r="16" spans="14:98" ht="10.5" customHeight="1" hidden="1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">
        <v>5</v>
      </c>
      <c r="AY16" s="1" t="s">
        <v>6</v>
      </c>
      <c r="AZ16" s="1">
        <v>1</v>
      </c>
      <c r="BA16" s="1">
        <v>2</v>
      </c>
      <c r="BB16" s="1">
        <v>1</v>
      </c>
      <c r="BC16" s="1">
        <v>2</v>
      </c>
      <c r="BD16" s="1">
        <v>1</v>
      </c>
      <c r="BE16" s="1">
        <v>1</v>
      </c>
      <c r="BF16" s="1">
        <v>2</v>
      </c>
      <c r="BG16" s="1">
        <v>1</v>
      </c>
      <c r="BH16" s="1">
        <v>0</v>
      </c>
      <c r="BI16" s="1">
        <v>1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1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</row>
    <row r="17" spans="14:98" ht="10.5" customHeight="1" hidden="1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"/>
      <c r="AY17" s="1" t="s">
        <v>95</v>
      </c>
      <c r="AZ17" s="1">
        <v>1</v>
      </c>
      <c r="BA17" s="1">
        <v>2</v>
      </c>
      <c r="BB17" s="1">
        <v>1</v>
      </c>
      <c r="BC17" s="1">
        <v>2</v>
      </c>
      <c r="BD17" s="1">
        <v>1</v>
      </c>
      <c r="BE17" s="1">
        <v>1</v>
      </c>
      <c r="BF17" s="1">
        <v>2</v>
      </c>
      <c r="BG17" s="1">
        <v>1</v>
      </c>
      <c r="BH17" s="1">
        <v>1</v>
      </c>
      <c r="BI17" s="1">
        <v>1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1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</row>
    <row r="18" spans="14:98" ht="10.5" customHeight="1" hidden="1"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1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</row>
    <row r="19" spans="14:98" ht="10.5" customHeight="1" hidden="1"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">
        <v>6</v>
      </c>
      <c r="AY19" s="1" t="s">
        <v>103</v>
      </c>
      <c r="AZ19" s="1">
        <v>1</v>
      </c>
      <c r="BA19" s="1">
        <v>0</v>
      </c>
      <c r="BB19" s="1">
        <v>1</v>
      </c>
      <c r="BC19" s="1">
        <v>2</v>
      </c>
      <c r="BD19" s="1">
        <v>1</v>
      </c>
      <c r="BE19" s="1">
        <v>1</v>
      </c>
      <c r="BF19" s="1">
        <v>2</v>
      </c>
      <c r="BG19" s="1">
        <v>1</v>
      </c>
      <c r="BH19" s="1">
        <v>1</v>
      </c>
      <c r="BI19" s="1">
        <v>1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1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</row>
    <row r="20" spans="14:98" ht="10.5" customHeight="1" hidden="1"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"/>
      <c r="AY20" s="1" t="s">
        <v>12</v>
      </c>
      <c r="AZ20" s="1" t="s">
        <v>1</v>
      </c>
      <c r="BA20" s="1">
        <v>1</v>
      </c>
      <c r="BB20" s="1">
        <v>1</v>
      </c>
      <c r="BC20" s="1">
        <v>2</v>
      </c>
      <c r="BD20" s="1">
        <v>1</v>
      </c>
      <c r="BE20" s="1">
        <v>1</v>
      </c>
      <c r="BF20" s="1" t="s">
        <v>1</v>
      </c>
      <c r="BG20" s="1">
        <v>1</v>
      </c>
      <c r="BH20" s="1" t="s">
        <v>1</v>
      </c>
      <c r="BI20" s="1">
        <v>1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1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</row>
    <row r="21" spans="14:98" ht="10.5" customHeight="1" hidden="1"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1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</row>
    <row r="22" spans="14:98" ht="10.5" customHeight="1" hidden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">
        <v>7</v>
      </c>
      <c r="AY22" s="1" t="s">
        <v>90</v>
      </c>
      <c r="AZ22" s="1">
        <v>1</v>
      </c>
      <c r="BA22" s="1" t="s">
        <v>1</v>
      </c>
      <c r="BB22" s="1">
        <v>1</v>
      </c>
      <c r="BC22" s="1">
        <v>2</v>
      </c>
      <c r="BD22" s="1">
        <v>2</v>
      </c>
      <c r="BE22" s="1">
        <v>1</v>
      </c>
      <c r="BF22" s="1">
        <v>2</v>
      </c>
      <c r="BG22" s="1">
        <v>1</v>
      </c>
      <c r="BH22" s="1">
        <v>0</v>
      </c>
      <c r="BI22" s="1">
        <v>1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1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</row>
    <row r="23" spans="14:98" ht="10.5" customHeight="1" hidden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"/>
      <c r="AY23" s="1" t="s">
        <v>86</v>
      </c>
      <c r="AZ23" s="1">
        <v>1</v>
      </c>
      <c r="BA23" s="1">
        <v>2</v>
      </c>
      <c r="BB23" s="1">
        <v>1</v>
      </c>
      <c r="BC23" s="1">
        <v>2</v>
      </c>
      <c r="BD23" s="1" t="s">
        <v>1</v>
      </c>
      <c r="BE23" s="1">
        <v>2</v>
      </c>
      <c r="BF23" s="1">
        <v>2</v>
      </c>
      <c r="BG23" s="1" t="s">
        <v>1</v>
      </c>
      <c r="BH23" s="1">
        <v>1</v>
      </c>
      <c r="BI23" s="1">
        <v>2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1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</row>
    <row r="24" spans="14:98" ht="10.5" customHeight="1" hidden="1"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1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</row>
    <row r="25" spans="14:98" ht="10.5" customHeight="1" hidden="1"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">
        <v>8</v>
      </c>
      <c r="AY25" s="1" t="s">
        <v>9</v>
      </c>
      <c r="AZ25" s="1">
        <v>1</v>
      </c>
      <c r="BA25" s="1">
        <v>0</v>
      </c>
      <c r="BB25" s="1">
        <v>2</v>
      </c>
      <c r="BC25" s="1">
        <v>2</v>
      </c>
      <c r="BD25" s="1">
        <v>1</v>
      </c>
      <c r="BE25" s="1">
        <v>1</v>
      </c>
      <c r="BF25" s="1">
        <v>2</v>
      </c>
      <c r="BG25" s="1">
        <v>2</v>
      </c>
      <c r="BH25" s="1">
        <v>1</v>
      </c>
      <c r="BI25" s="1">
        <v>1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1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</row>
    <row r="26" spans="14:98" ht="10.5" customHeight="1" hidden="1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"/>
      <c r="AY26" s="1" t="s">
        <v>7</v>
      </c>
      <c r="AZ26" s="1">
        <v>1</v>
      </c>
      <c r="BA26" s="1" t="s">
        <v>1</v>
      </c>
      <c r="BB26" s="1">
        <v>1</v>
      </c>
      <c r="BC26" s="1">
        <v>2</v>
      </c>
      <c r="BD26" s="1">
        <v>2</v>
      </c>
      <c r="BE26" s="1">
        <v>1</v>
      </c>
      <c r="BF26" s="1">
        <v>2</v>
      </c>
      <c r="BG26" s="1">
        <v>1</v>
      </c>
      <c r="BH26" s="1">
        <v>1</v>
      </c>
      <c r="BI26" s="1">
        <v>2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1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</row>
    <row r="27" spans="14:98" ht="10.5" customHeight="1" hidden="1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1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</row>
    <row r="28" spans="14:98" ht="10.5" customHeight="1" hidden="1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">
        <v>9</v>
      </c>
      <c r="AY28" s="1" t="s">
        <v>121</v>
      </c>
      <c r="AZ28" s="1">
        <v>1</v>
      </c>
      <c r="BA28" s="1">
        <v>2</v>
      </c>
      <c r="BB28" s="1">
        <v>1</v>
      </c>
      <c r="BC28" s="1">
        <v>2</v>
      </c>
      <c r="BD28" s="1">
        <v>1</v>
      </c>
      <c r="BE28" s="1">
        <v>1</v>
      </c>
      <c r="BF28" s="1">
        <v>0</v>
      </c>
      <c r="BG28" s="1">
        <v>1</v>
      </c>
      <c r="BH28" s="1">
        <v>1</v>
      </c>
      <c r="BI28" s="1">
        <v>1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1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</row>
    <row r="29" spans="14:98" ht="10.5" customHeight="1" hidden="1"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"/>
      <c r="AY29" s="1" t="s">
        <v>33</v>
      </c>
      <c r="AZ29" s="1">
        <v>1</v>
      </c>
      <c r="BA29" s="1" t="s">
        <v>1</v>
      </c>
      <c r="BB29" s="1">
        <v>1</v>
      </c>
      <c r="BC29" s="1">
        <v>2</v>
      </c>
      <c r="BD29" s="1">
        <v>2</v>
      </c>
      <c r="BE29" s="1">
        <v>2</v>
      </c>
      <c r="BF29" s="1">
        <v>2</v>
      </c>
      <c r="BG29" s="1" t="s">
        <v>1</v>
      </c>
      <c r="BH29" s="1">
        <v>2</v>
      </c>
      <c r="BI29" s="1">
        <v>1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1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</row>
    <row r="30" spans="14:98" ht="10.5" customHeight="1" hidden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1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</row>
    <row r="31" spans="14:98" ht="10.5" customHeight="1" hidden="1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">
        <v>10</v>
      </c>
      <c r="AY31" s="1" t="s">
        <v>10</v>
      </c>
      <c r="AZ31" s="1">
        <v>1</v>
      </c>
      <c r="BA31" s="1" t="s">
        <v>1</v>
      </c>
      <c r="BB31" s="1">
        <v>2</v>
      </c>
      <c r="BC31" s="1">
        <v>2</v>
      </c>
      <c r="BD31" s="1">
        <v>0</v>
      </c>
      <c r="BE31" s="1">
        <v>1</v>
      </c>
      <c r="BF31" s="1">
        <v>2</v>
      </c>
      <c r="BG31" s="1">
        <v>1</v>
      </c>
      <c r="BH31" s="1">
        <v>1</v>
      </c>
      <c r="BI31" s="1">
        <v>1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1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</row>
    <row r="32" spans="14:98" ht="10.5" customHeight="1" hidden="1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"/>
      <c r="AY32" s="1" t="s">
        <v>2</v>
      </c>
      <c r="AZ32" s="1">
        <v>1</v>
      </c>
      <c r="BA32" s="1">
        <v>2</v>
      </c>
      <c r="BB32" s="1">
        <v>1</v>
      </c>
      <c r="BC32" s="1">
        <v>2</v>
      </c>
      <c r="BD32" s="1">
        <v>1</v>
      </c>
      <c r="BE32" s="1">
        <v>1</v>
      </c>
      <c r="BF32" s="1">
        <v>2</v>
      </c>
      <c r="BG32" s="1">
        <v>1</v>
      </c>
      <c r="BH32" s="1">
        <v>1</v>
      </c>
      <c r="BI32" s="1">
        <v>1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1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</row>
    <row r="33" spans="25:98" ht="10.5" customHeight="1" hidden="1">
      <c r="Y33" s="11"/>
      <c r="AW33" s="11"/>
      <c r="BU33" s="11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</row>
    <row r="34" spans="25:98" ht="10.5" customHeight="1" hidden="1">
      <c r="Y34" s="11"/>
      <c r="AW34" s="11"/>
      <c r="BU34" s="11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</row>
    <row r="35" spans="2:98" ht="10.5" customHeight="1" hidden="1">
      <c r="B35" s="1">
        <v>1</v>
      </c>
      <c r="C35" s="1" t="s">
        <v>114</v>
      </c>
      <c r="D35" s="1">
        <v>1</v>
      </c>
      <c r="E35" s="1">
        <v>1</v>
      </c>
      <c r="F35" s="1">
        <v>1</v>
      </c>
      <c r="G35" s="1">
        <v>2</v>
      </c>
      <c r="H35" s="1">
        <v>2</v>
      </c>
      <c r="I35" s="1">
        <v>1</v>
      </c>
      <c r="J35" s="1">
        <v>2</v>
      </c>
      <c r="K35" s="1">
        <v>1</v>
      </c>
      <c r="L35" s="1">
        <v>0</v>
      </c>
      <c r="M35" s="1">
        <v>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/>
      <c r="Z35" s="1">
        <v>1</v>
      </c>
      <c r="AA35" s="1" t="s">
        <v>50</v>
      </c>
      <c r="AB35" s="1">
        <v>1</v>
      </c>
      <c r="AC35" s="1">
        <v>2</v>
      </c>
      <c r="AD35" s="1">
        <v>2</v>
      </c>
      <c r="AE35" s="1">
        <v>2</v>
      </c>
      <c r="AF35" s="1">
        <v>2</v>
      </c>
      <c r="AG35" s="1">
        <v>0</v>
      </c>
      <c r="AH35" s="1">
        <v>2</v>
      </c>
      <c r="AI35" s="1">
        <v>2</v>
      </c>
      <c r="AJ35" s="1">
        <v>2</v>
      </c>
      <c r="AK35" s="1">
        <v>2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1"/>
      <c r="AX35" s="1">
        <v>1</v>
      </c>
      <c r="AY35" s="1" t="s">
        <v>163</v>
      </c>
      <c r="AZ35" s="1">
        <v>1</v>
      </c>
      <c r="BA35" s="1">
        <v>1</v>
      </c>
      <c r="BB35" s="1" t="s">
        <v>1</v>
      </c>
      <c r="BC35" s="1">
        <v>2</v>
      </c>
      <c r="BD35" s="1" t="s">
        <v>1</v>
      </c>
      <c r="BE35" s="1">
        <v>1</v>
      </c>
      <c r="BF35" s="1">
        <v>0</v>
      </c>
      <c r="BG35" s="1" t="s">
        <v>1</v>
      </c>
      <c r="BH35" s="1">
        <v>1</v>
      </c>
      <c r="BI35" s="1" t="s">
        <v>1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1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</row>
    <row r="36" spans="2:98" ht="10.5" customHeight="1" hidden="1">
      <c r="B36" s="1"/>
      <c r="C36" s="1" t="s">
        <v>116</v>
      </c>
      <c r="D36" s="1">
        <v>1</v>
      </c>
      <c r="E36" s="1" t="s">
        <v>1</v>
      </c>
      <c r="F36" s="1" t="s">
        <v>1</v>
      </c>
      <c r="G36" s="1">
        <v>2</v>
      </c>
      <c r="H36" s="1">
        <v>2</v>
      </c>
      <c r="I36" s="1">
        <v>1</v>
      </c>
      <c r="J36" s="1">
        <v>1</v>
      </c>
      <c r="K36" s="1">
        <v>1</v>
      </c>
      <c r="L36" s="1">
        <v>1</v>
      </c>
      <c r="M36" s="1">
        <v>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/>
      <c r="Z36" s="1"/>
      <c r="AA36" s="1" t="s">
        <v>39</v>
      </c>
      <c r="AB36" s="1">
        <v>1</v>
      </c>
      <c r="AC36" s="1">
        <v>2</v>
      </c>
      <c r="AD36" s="1">
        <v>1</v>
      </c>
      <c r="AE36" s="1">
        <v>2</v>
      </c>
      <c r="AF36" s="1">
        <v>2</v>
      </c>
      <c r="AG36" s="1">
        <v>1</v>
      </c>
      <c r="AH36" s="1">
        <v>2</v>
      </c>
      <c r="AI36" s="1">
        <v>1</v>
      </c>
      <c r="AJ36" s="1" t="s">
        <v>1</v>
      </c>
      <c r="AK36" s="1">
        <v>2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1"/>
      <c r="AX36" s="1"/>
      <c r="AY36" s="1" t="s">
        <v>97</v>
      </c>
      <c r="AZ36" s="1">
        <v>1</v>
      </c>
      <c r="BA36" s="1" t="s">
        <v>1</v>
      </c>
      <c r="BB36" s="1">
        <v>1</v>
      </c>
      <c r="BC36" s="1">
        <v>2</v>
      </c>
      <c r="BD36" s="1" t="s">
        <v>1</v>
      </c>
      <c r="BE36" s="1">
        <v>1</v>
      </c>
      <c r="BF36" s="1">
        <v>2</v>
      </c>
      <c r="BG36" s="1" t="s">
        <v>1</v>
      </c>
      <c r="BH36" s="1" t="s">
        <v>1</v>
      </c>
      <c r="BI36" s="1" t="s">
        <v>1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1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</row>
    <row r="37" spans="2:98" ht="10.5" customHeight="1" hidden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1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2:98" ht="10.5" customHeight="1" hidden="1">
      <c r="B38" s="1">
        <v>2</v>
      </c>
      <c r="C38" s="1" t="s">
        <v>62</v>
      </c>
      <c r="D38" s="1">
        <v>1</v>
      </c>
      <c r="E38" s="1">
        <v>1</v>
      </c>
      <c r="F38" s="1">
        <v>1</v>
      </c>
      <c r="G38" s="1">
        <v>2</v>
      </c>
      <c r="H38" s="1">
        <v>2</v>
      </c>
      <c r="I38" s="1">
        <v>1</v>
      </c>
      <c r="J38" s="1">
        <v>0</v>
      </c>
      <c r="K38" s="1">
        <v>1</v>
      </c>
      <c r="L38" s="1">
        <v>1</v>
      </c>
      <c r="M38" s="1" t="s">
        <v>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/>
      <c r="Z38" s="1">
        <v>2</v>
      </c>
      <c r="AA38" s="1" t="s">
        <v>102</v>
      </c>
      <c r="AB38" s="1">
        <v>1</v>
      </c>
      <c r="AC38" s="1">
        <v>2</v>
      </c>
      <c r="AD38" s="1">
        <v>1</v>
      </c>
      <c r="AE38" s="1">
        <v>2</v>
      </c>
      <c r="AF38" s="1">
        <v>2</v>
      </c>
      <c r="AG38" s="1">
        <v>0</v>
      </c>
      <c r="AH38" s="1">
        <v>2</v>
      </c>
      <c r="AI38" s="1">
        <v>1</v>
      </c>
      <c r="AJ38" s="1">
        <v>1</v>
      </c>
      <c r="AK38" s="1">
        <v>1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1"/>
      <c r="AX38" s="1">
        <v>2</v>
      </c>
      <c r="AY38" s="1" t="s">
        <v>30</v>
      </c>
      <c r="AZ38" s="1">
        <v>1</v>
      </c>
      <c r="BA38" s="1" t="s">
        <v>1</v>
      </c>
      <c r="BB38" s="1">
        <v>1</v>
      </c>
      <c r="BC38" s="1">
        <v>2</v>
      </c>
      <c r="BD38" s="1">
        <v>2</v>
      </c>
      <c r="BE38" s="1">
        <v>1</v>
      </c>
      <c r="BF38" s="1">
        <v>2</v>
      </c>
      <c r="BG38" s="1">
        <v>1</v>
      </c>
      <c r="BH38" s="1">
        <v>0</v>
      </c>
      <c r="BI38" s="1">
        <v>1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1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</row>
    <row r="39" spans="2:98" ht="10.5" customHeight="1" hidden="1">
      <c r="B39" s="1"/>
      <c r="C39" s="1" t="s">
        <v>113</v>
      </c>
      <c r="D39" s="1">
        <v>1</v>
      </c>
      <c r="E39" s="1">
        <v>2</v>
      </c>
      <c r="F39" s="1">
        <v>1</v>
      </c>
      <c r="G39" s="1">
        <v>2</v>
      </c>
      <c r="H39" s="1">
        <v>2</v>
      </c>
      <c r="I39" s="1">
        <v>2</v>
      </c>
      <c r="J39" s="1">
        <v>2</v>
      </c>
      <c r="K39" s="1">
        <v>1</v>
      </c>
      <c r="L39" s="1">
        <v>1</v>
      </c>
      <c r="M39" s="1" t="s">
        <v>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/>
      <c r="Z39" s="1"/>
      <c r="AA39" s="1" t="s">
        <v>57</v>
      </c>
      <c r="AB39" s="1">
        <v>1</v>
      </c>
      <c r="AC39" s="1">
        <v>2</v>
      </c>
      <c r="AD39" s="1">
        <v>2</v>
      </c>
      <c r="AE39" s="1">
        <v>2</v>
      </c>
      <c r="AF39" s="1">
        <v>2</v>
      </c>
      <c r="AG39" s="1">
        <v>1</v>
      </c>
      <c r="AH39" s="1">
        <v>2</v>
      </c>
      <c r="AI39" s="1">
        <v>1</v>
      </c>
      <c r="AJ39" s="1">
        <v>1</v>
      </c>
      <c r="AK39" s="1">
        <v>1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1"/>
      <c r="AX39" s="1"/>
      <c r="AY39" s="1" t="s">
        <v>119</v>
      </c>
      <c r="AZ39" s="1" t="s">
        <v>1</v>
      </c>
      <c r="BA39" s="1">
        <v>1</v>
      </c>
      <c r="BB39" s="1">
        <v>2</v>
      </c>
      <c r="BC39" s="1">
        <v>2</v>
      </c>
      <c r="BD39" s="1">
        <v>1</v>
      </c>
      <c r="BE39" s="1">
        <v>1</v>
      </c>
      <c r="BF39" s="1">
        <v>2</v>
      </c>
      <c r="BG39" s="1">
        <v>2</v>
      </c>
      <c r="BH39" s="1">
        <v>1</v>
      </c>
      <c r="BI39" s="1">
        <v>1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1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</row>
    <row r="40" spans="2:98" ht="10.5" customHeight="1" hidden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1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</row>
    <row r="41" spans="2:98" ht="10.5" customHeight="1" hidden="1">
      <c r="B41" s="1">
        <v>3</v>
      </c>
      <c r="C41" s="1" t="s">
        <v>112</v>
      </c>
      <c r="D41" s="1">
        <v>1</v>
      </c>
      <c r="E41" s="1">
        <v>2</v>
      </c>
      <c r="F41" s="1">
        <v>1</v>
      </c>
      <c r="G41" s="1">
        <v>2</v>
      </c>
      <c r="H41" s="1">
        <v>2</v>
      </c>
      <c r="I41" s="1" t="s">
        <v>1</v>
      </c>
      <c r="J41" s="1">
        <v>2</v>
      </c>
      <c r="K41" s="1" t="s">
        <v>1</v>
      </c>
      <c r="L41" s="1">
        <v>1</v>
      </c>
      <c r="M41" s="1"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/>
      <c r="Z41" s="1">
        <v>3</v>
      </c>
      <c r="AA41" s="1" t="s">
        <v>110</v>
      </c>
      <c r="AB41" s="1">
        <v>1</v>
      </c>
      <c r="AC41" s="1">
        <v>1</v>
      </c>
      <c r="AD41" s="1">
        <v>1</v>
      </c>
      <c r="AE41" s="1">
        <v>2</v>
      </c>
      <c r="AF41" s="1">
        <v>2</v>
      </c>
      <c r="AG41" s="1">
        <v>1</v>
      </c>
      <c r="AH41" s="1">
        <v>0</v>
      </c>
      <c r="AI41" s="1">
        <v>1</v>
      </c>
      <c r="AJ41" s="1">
        <v>1</v>
      </c>
      <c r="AK41" s="1">
        <v>1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1"/>
      <c r="AX41" s="1">
        <v>3</v>
      </c>
      <c r="AY41" s="1" t="s">
        <v>107</v>
      </c>
      <c r="AZ41" s="1">
        <v>1</v>
      </c>
      <c r="BA41" s="1" t="s">
        <v>1</v>
      </c>
      <c r="BB41" s="1">
        <v>2</v>
      </c>
      <c r="BC41" s="1">
        <v>2</v>
      </c>
      <c r="BD41" s="1">
        <v>2</v>
      </c>
      <c r="BE41" s="1">
        <v>0</v>
      </c>
      <c r="BF41" s="1">
        <v>2</v>
      </c>
      <c r="BG41" s="1">
        <v>2</v>
      </c>
      <c r="BH41" s="1">
        <v>1</v>
      </c>
      <c r="BI41" s="1">
        <v>2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1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</row>
    <row r="42" spans="2:98" ht="10.5" customHeight="1" hidden="1">
      <c r="B42" s="1"/>
      <c r="C42" s="1" t="s">
        <v>98</v>
      </c>
      <c r="D42" s="1">
        <v>1</v>
      </c>
      <c r="E42" s="1">
        <v>1</v>
      </c>
      <c r="F42" s="1">
        <v>2</v>
      </c>
      <c r="G42" s="1">
        <v>2</v>
      </c>
      <c r="H42" s="1">
        <v>1</v>
      </c>
      <c r="I42" s="1">
        <v>1</v>
      </c>
      <c r="J42" s="1">
        <v>2</v>
      </c>
      <c r="K42" s="1">
        <v>1</v>
      </c>
      <c r="L42" s="1">
        <v>2</v>
      </c>
      <c r="M42" s="1">
        <v>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/>
      <c r="Z42" s="1"/>
      <c r="AA42" s="1" t="s">
        <v>54</v>
      </c>
      <c r="AB42" s="1">
        <v>1</v>
      </c>
      <c r="AC42" s="1" t="s">
        <v>1</v>
      </c>
      <c r="AD42" s="1" t="s">
        <v>1</v>
      </c>
      <c r="AE42" s="1">
        <v>2</v>
      </c>
      <c r="AF42" s="1">
        <v>2</v>
      </c>
      <c r="AG42" s="1">
        <v>1</v>
      </c>
      <c r="AH42" s="1">
        <v>2</v>
      </c>
      <c r="AI42" s="1">
        <v>1</v>
      </c>
      <c r="AJ42" s="1">
        <v>1</v>
      </c>
      <c r="AK42" s="1">
        <v>2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1"/>
      <c r="AX42" s="1"/>
      <c r="AY42" s="1" t="s">
        <v>66</v>
      </c>
      <c r="AZ42" s="1">
        <v>1</v>
      </c>
      <c r="BA42" s="1">
        <v>2</v>
      </c>
      <c r="BB42" s="1">
        <v>1</v>
      </c>
      <c r="BC42" s="1">
        <v>2</v>
      </c>
      <c r="BD42" s="1">
        <v>2</v>
      </c>
      <c r="BE42" s="1">
        <v>1</v>
      </c>
      <c r="BF42" s="1">
        <v>2</v>
      </c>
      <c r="BG42" s="1" t="s">
        <v>1</v>
      </c>
      <c r="BH42" s="1">
        <v>1</v>
      </c>
      <c r="BI42" s="1" t="s">
        <v>1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1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</row>
    <row r="43" spans="2:98" ht="10.5" customHeight="1" hidden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1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</row>
    <row r="44" spans="2:98" ht="10.5" customHeight="1" hidden="1">
      <c r="B44" s="1">
        <v>4</v>
      </c>
      <c r="C44" s="1" t="s">
        <v>89</v>
      </c>
      <c r="D44" s="1">
        <v>1</v>
      </c>
      <c r="E44" s="1">
        <v>2</v>
      </c>
      <c r="F44" s="1">
        <v>1</v>
      </c>
      <c r="G44" s="1">
        <v>2</v>
      </c>
      <c r="H44" s="1" t="s">
        <v>1</v>
      </c>
      <c r="I44" s="1">
        <v>1</v>
      </c>
      <c r="J44" s="1">
        <v>0</v>
      </c>
      <c r="K44" s="1">
        <v>1</v>
      </c>
      <c r="L44" s="1">
        <v>1</v>
      </c>
      <c r="M44" s="1">
        <v>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/>
      <c r="Z44" s="1">
        <v>4</v>
      </c>
      <c r="AA44" s="1" t="s">
        <v>11</v>
      </c>
      <c r="AB44" s="1">
        <v>1</v>
      </c>
      <c r="AC44" s="1">
        <v>1</v>
      </c>
      <c r="AD44" s="1">
        <v>2</v>
      </c>
      <c r="AE44" s="1">
        <v>2</v>
      </c>
      <c r="AF44" s="1">
        <v>0</v>
      </c>
      <c r="AG44" s="1">
        <v>1</v>
      </c>
      <c r="AH44" s="1">
        <v>2</v>
      </c>
      <c r="AI44" s="1">
        <v>1</v>
      </c>
      <c r="AJ44" s="1">
        <v>1</v>
      </c>
      <c r="AK44" s="1" t="s">
        <v>1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1"/>
      <c r="AX44" s="1">
        <v>4</v>
      </c>
      <c r="AY44" s="1" t="s">
        <v>88</v>
      </c>
      <c r="AZ44" s="1">
        <v>1</v>
      </c>
      <c r="BA44" s="1">
        <v>1</v>
      </c>
      <c r="BB44" s="1">
        <v>1</v>
      </c>
      <c r="BC44" s="1">
        <v>2</v>
      </c>
      <c r="BD44" s="1" t="s">
        <v>1</v>
      </c>
      <c r="BE44" s="1">
        <v>1</v>
      </c>
      <c r="BF44" s="1">
        <v>0</v>
      </c>
      <c r="BG44" s="1">
        <v>2</v>
      </c>
      <c r="BH44" s="1">
        <v>1</v>
      </c>
      <c r="BI44" s="1" t="s">
        <v>1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1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</row>
    <row r="45" spans="2:98" ht="10.5" customHeight="1" hidden="1">
      <c r="B45" s="1"/>
      <c r="C45" s="1" t="s">
        <v>166</v>
      </c>
      <c r="D45" s="1">
        <v>1</v>
      </c>
      <c r="E45" s="1">
        <v>2</v>
      </c>
      <c r="F45" s="1">
        <v>1</v>
      </c>
      <c r="G45" s="1">
        <v>2</v>
      </c>
      <c r="H45" s="1">
        <v>1</v>
      </c>
      <c r="I45" s="1">
        <v>1</v>
      </c>
      <c r="J45" s="1">
        <v>2</v>
      </c>
      <c r="K45" s="1">
        <v>1</v>
      </c>
      <c r="L45" s="1">
        <v>1</v>
      </c>
      <c r="M45" s="1">
        <v>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/>
      <c r="Z45" s="1"/>
      <c r="AA45" s="1" t="s">
        <v>0</v>
      </c>
      <c r="AB45" s="1">
        <v>1</v>
      </c>
      <c r="AC45" s="1" t="s">
        <v>1</v>
      </c>
      <c r="AD45" s="1">
        <v>1</v>
      </c>
      <c r="AE45" s="1">
        <v>2</v>
      </c>
      <c r="AF45" s="1" t="s">
        <v>1</v>
      </c>
      <c r="AG45" s="1">
        <v>2</v>
      </c>
      <c r="AH45" s="1">
        <v>2</v>
      </c>
      <c r="AI45" s="1" t="s">
        <v>1</v>
      </c>
      <c r="AJ45" s="1">
        <v>1</v>
      </c>
      <c r="AK45" s="1">
        <v>1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1"/>
      <c r="AX45" s="1"/>
      <c r="AY45" s="1" t="s">
        <v>26</v>
      </c>
      <c r="AZ45" s="1">
        <v>1</v>
      </c>
      <c r="BA45" s="1">
        <v>2</v>
      </c>
      <c r="BB45" s="1">
        <v>1</v>
      </c>
      <c r="BC45" s="1">
        <v>2</v>
      </c>
      <c r="BD45" s="1">
        <v>1</v>
      </c>
      <c r="BE45" s="1">
        <v>1</v>
      </c>
      <c r="BF45" s="1">
        <v>2</v>
      </c>
      <c r="BG45" s="1">
        <v>1</v>
      </c>
      <c r="BH45" s="1">
        <v>1</v>
      </c>
      <c r="BI45" s="1">
        <v>1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1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</row>
    <row r="46" spans="2:98" ht="10.5" customHeight="1" hidden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1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</row>
    <row r="47" spans="2:98" ht="10.5" customHeight="1" hidden="1">
      <c r="B47" s="1">
        <v>5</v>
      </c>
      <c r="C47" s="1" t="s">
        <v>35</v>
      </c>
      <c r="D47" s="1">
        <v>1</v>
      </c>
      <c r="E47" s="1" t="s">
        <v>1</v>
      </c>
      <c r="F47" s="1">
        <v>1</v>
      </c>
      <c r="G47" s="1">
        <v>2</v>
      </c>
      <c r="H47" s="1">
        <v>2</v>
      </c>
      <c r="I47" s="1">
        <v>1</v>
      </c>
      <c r="J47" s="1">
        <v>2</v>
      </c>
      <c r="K47" s="1" t="s">
        <v>1</v>
      </c>
      <c r="L47" s="1">
        <v>1</v>
      </c>
      <c r="M47" s="1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1"/>
      <c r="Z47" s="1">
        <v>5</v>
      </c>
      <c r="AA47" s="1" t="s">
        <v>27</v>
      </c>
      <c r="AB47" s="1">
        <v>1</v>
      </c>
      <c r="AC47" s="1">
        <v>1</v>
      </c>
      <c r="AD47" s="1">
        <v>1</v>
      </c>
      <c r="AE47" s="1">
        <v>2</v>
      </c>
      <c r="AF47" s="1">
        <v>2</v>
      </c>
      <c r="AG47" s="1">
        <v>0</v>
      </c>
      <c r="AH47" s="1">
        <v>2</v>
      </c>
      <c r="AI47" s="1">
        <v>1</v>
      </c>
      <c r="AJ47" s="1">
        <v>1</v>
      </c>
      <c r="AK47" s="1">
        <v>1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1"/>
      <c r="AX47" s="1">
        <v>5</v>
      </c>
      <c r="AY47" s="1" t="s">
        <v>48</v>
      </c>
      <c r="AZ47" s="1">
        <v>1</v>
      </c>
      <c r="BA47" s="1">
        <v>1</v>
      </c>
      <c r="BB47" s="1">
        <v>2</v>
      </c>
      <c r="BC47" s="1">
        <v>2</v>
      </c>
      <c r="BD47" s="1">
        <v>2</v>
      </c>
      <c r="BE47" s="1">
        <v>1</v>
      </c>
      <c r="BF47" s="1">
        <v>2</v>
      </c>
      <c r="BG47" s="1">
        <v>0</v>
      </c>
      <c r="BH47" s="1">
        <v>1</v>
      </c>
      <c r="BI47" s="1">
        <v>1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1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</row>
    <row r="48" spans="2:98" ht="10.5" customHeight="1" hidden="1">
      <c r="B48" s="1"/>
      <c r="C48" s="1" t="s">
        <v>167</v>
      </c>
      <c r="D48" s="1">
        <v>1</v>
      </c>
      <c r="E48" s="1">
        <v>2</v>
      </c>
      <c r="F48" s="1">
        <v>1</v>
      </c>
      <c r="G48" s="1">
        <v>2</v>
      </c>
      <c r="H48" s="1">
        <v>1</v>
      </c>
      <c r="I48" s="1">
        <v>1</v>
      </c>
      <c r="J48" s="1">
        <v>2</v>
      </c>
      <c r="K48" s="1">
        <v>1</v>
      </c>
      <c r="L48" s="1">
        <v>1</v>
      </c>
      <c r="M48" s="1">
        <v>2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1"/>
      <c r="Z48" s="1"/>
      <c r="AA48" s="1" t="s">
        <v>56</v>
      </c>
      <c r="AB48" s="1">
        <v>1</v>
      </c>
      <c r="AC48" s="1">
        <v>2</v>
      </c>
      <c r="AD48" s="1">
        <v>1</v>
      </c>
      <c r="AE48" s="1">
        <v>2</v>
      </c>
      <c r="AF48" s="1">
        <v>1</v>
      </c>
      <c r="AG48" s="1">
        <v>1</v>
      </c>
      <c r="AH48" s="1">
        <v>2</v>
      </c>
      <c r="AI48" s="1">
        <v>1</v>
      </c>
      <c r="AJ48" s="1">
        <v>1</v>
      </c>
      <c r="AK48" s="1">
        <v>1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1"/>
      <c r="AX48" s="1"/>
      <c r="AY48" s="1" t="s">
        <v>31</v>
      </c>
      <c r="AZ48" s="1">
        <v>1</v>
      </c>
      <c r="BA48" s="1" t="s">
        <v>1</v>
      </c>
      <c r="BB48" s="1">
        <v>1</v>
      </c>
      <c r="BC48" s="1">
        <v>2</v>
      </c>
      <c r="BD48" s="1">
        <v>2</v>
      </c>
      <c r="BE48" s="1">
        <v>1</v>
      </c>
      <c r="BF48" s="1">
        <v>2</v>
      </c>
      <c r="BG48" s="1" t="s">
        <v>1</v>
      </c>
      <c r="BH48" s="1">
        <v>1</v>
      </c>
      <c r="BI48" s="1">
        <v>1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1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</row>
    <row r="49" spans="2:98" ht="10.5" customHeight="1" hidden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1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</row>
    <row r="50" spans="2:98" ht="10.5" customHeight="1" hidden="1">
      <c r="B50" s="1">
        <v>6</v>
      </c>
      <c r="C50" s="1" t="s">
        <v>111</v>
      </c>
      <c r="D50" s="1">
        <v>0</v>
      </c>
      <c r="E50" s="1">
        <v>2</v>
      </c>
      <c r="F50" s="1">
        <v>1</v>
      </c>
      <c r="G50" s="1">
        <v>2</v>
      </c>
      <c r="H50" s="1">
        <v>1</v>
      </c>
      <c r="I50" s="1">
        <v>1</v>
      </c>
      <c r="J50" s="1">
        <v>1</v>
      </c>
      <c r="K50" s="1" t="s">
        <v>1</v>
      </c>
      <c r="L50" s="1">
        <v>1</v>
      </c>
      <c r="M50" s="1">
        <v>1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1"/>
      <c r="Z50" s="1">
        <v>6</v>
      </c>
      <c r="AA50" s="1" t="s">
        <v>101</v>
      </c>
      <c r="AB50" s="1">
        <v>1</v>
      </c>
      <c r="AC50" s="1">
        <v>2</v>
      </c>
      <c r="AD50" s="1">
        <v>1</v>
      </c>
      <c r="AE50" s="1">
        <v>2</v>
      </c>
      <c r="AF50" s="1" t="s">
        <v>1</v>
      </c>
      <c r="AG50" s="1">
        <v>0</v>
      </c>
      <c r="AH50" s="1">
        <v>2</v>
      </c>
      <c r="AI50" s="1">
        <v>1</v>
      </c>
      <c r="AJ50" s="1">
        <v>1</v>
      </c>
      <c r="AK50" s="1" t="s">
        <v>1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1"/>
      <c r="AX50" s="1">
        <v>6</v>
      </c>
      <c r="AY50" s="1" t="s">
        <v>46</v>
      </c>
      <c r="AZ50" s="1">
        <v>1</v>
      </c>
      <c r="BA50" s="1">
        <v>1</v>
      </c>
      <c r="BB50" s="1">
        <v>1</v>
      </c>
      <c r="BC50" s="1">
        <v>2</v>
      </c>
      <c r="BD50" s="1" t="s">
        <v>1</v>
      </c>
      <c r="BE50" s="1" t="s">
        <v>1</v>
      </c>
      <c r="BF50" s="1">
        <v>0</v>
      </c>
      <c r="BG50" s="1">
        <v>1</v>
      </c>
      <c r="BH50" s="1">
        <v>1</v>
      </c>
      <c r="BI50" s="1">
        <v>1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1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</row>
    <row r="51" spans="2:98" ht="10.5" customHeight="1" hidden="1">
      <c r="B51" s="1"/>
      <c r="C51" s="1" t="s">
        <v>118</v>
      </c>
      <c r="D51" s="1" t="s">
        <v>1</v>
      </c>
      <c r="E51" s="1">
        <v>1</v>
      </c>
      <c r="F51" s="1">
        <v>1</v>
      </c>
      <c r="G51" s="1">
        <v>2</v>
      </c>
      <c r="H51" s="1">
        <v>1</v>
      </c>
      <c r="I51" s="1" t="s">
        <v>1</v>
      </c>
      <c r="J51" s="1">
        <v>2</v>
      </c>
      <c r="K51" s="1">
        <v>1</v>
      </c>
      <c r="L51" s="1">
        <v>1</v>
      </c>
      <c r="M51" s="1" t="s">
        <v>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1"/>
      <c r="Z51" s="1"/>
      <c r="AA51" s="1" t="s">
        <v>108</v>
      </c>
      <c r="AB51" s="1">
        <v>1</v>
      </c>
      <c r="AC51" s="1" t="s">
        <v>1</v>
      </c>
      <c r="AD51" s="1">
        <v>1</v>
      </c>
      <c r="AE51" s="1">
        <v>2</v>
      </c>
      <c r="AF51" s="1" t="s">
        <v>1</v>
      </c>
      <c r="AG51" s="1" t="s">
        <v>1</v>
      </c>
      <c r="AH51" s="1">
        <v>2</v>
      </c>
      <c r="AI51" s="1" t="s">
        <v>1</v>
      </c>
      <c r="AJ51" s="1" t="s">
        <v>1</v>
      </c>
      <c r="AK51" s="1" t="s">
        <v>1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1"/>
      <c r="AX51" s="1"/>
      <c r="AY51" s="1" t="s">
        <v>99</v>
      </c>
      <c r="AZ51" s="1">
        <v>1</v>
      </c>
      <c r="BA51" s="1" t="s">
        <v>1</v>
      </c>
      <c r="BB51" s="1" t="s">
        <v>1</v>
      </c>
      <c r="BC51" s="1">
        <v>2</v>
      </c>
      <c r="BD51" s="1">
        <v>2</v>
      </c>
      <c r="BE51" s="1">
        <v>1</v>
      </c>
      <c r="BF51" s="1">
        <v>2</v>
      </c>
      <c r="BG51" s="1" t="s">
        <v>1</v>
      </c>
      <c r="BH51" s="1">
        <v>1</v>
      </c>
      <c r="BI51" s="1" t="s">
        <v>1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1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</row>
    <row r="52" spans="2:98" ht="10.5" customHeight="1" hidden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1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</row>
    <row r="53" spans="2:98" ht="10.5" customHeight="1" hidden="1">
      <c r="B53" s="1">
        <v>7</v>
      </c>
      <c r="C53" s="1" t="s">
        <v>126</v>
      </c>
      <c r="D53" s="1">
        <v>1</v>
      </c>
      <c r="E53" s="1">
        <v>2</v>
      </c>
      <c r="F53" s="1">
        <v>1</v>
      </c>
      <c r="G53" s="1">
        <v>2</v>
      </c>
      <c r="H53" s="1">
        <v>1</v>
      </c>
      <c r="I53" s="1">
        <v>0</v>
      </c>
      <c r="J53" s="1">
        <v>1</v>
      </c>
      <c r="K53" s="1">
        <v>1</v>
      </c>
      <c r="L53" s="1" t="s">
        <v>1</v>
      </c>
      <c r="M53" s="1">
        <v>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1"/>
      <c r="Z53" s="1">
        <v>7</v>
      </c>
      <c r="AA53" s="1" t="s">
        <v>165</v>
      </c>
      <c r="AB53" s="1">
        <v>1</v>
      </c>
      <c r="AC53" s="1">
        <v>2</v>
      </c>
      <c r="AD53" s="1">
        <v>2</v>
      </c>
      <c r="AE53" s="1">
        <v>2</v>
      </c>
      <c r="AF53" s="1">
        <v>2</v>
      </c>
      <c r="AG53" s="1">
        <v>1</v>
      </c>
      <c r="AH53" s="1">
        <v>2</v>
      </c>
      <c r="AI53" s="1">
        <v>1</v>
      </c>
      <c r="AJ53" s="1">
        <v>1</v>
      </c>
      <c r="AK53" s="1">
        <v>0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1"/>
      <c r="AX53" s="1">
        <v>7</v>
      </c>
      <c r="AY53" s="1" t="s">
        <v>36</v>
      </c>
      <c r="AZ53" s="1">
        <v>1</v>
      </c>
      <c r="BA53" s="1">
        <v>2</v>
      </c>
      <c r="BB53" s="1">
        <v>1</v>
      </c>
      <c r="BC53" s="1">
        <v>2</v>
      </c>
      <c r="BD53" s="1">
        <v>1</v>
      </c>
      <c r="BE53" s="1">
        <v>0</v>
      </c>
      <c r="BF53" s="1">
        <v>2</v>
      </c>
      <c r="BG53" s="1">
        <v>1</v>
      </c>
      <c r="BH53" s="1">
        <v>1</v>
      </c>
      <c r="BI53" s="1">
        <v>1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1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</row>
    <row r="54" spans="2:98" ht="10.5" customHeight="1" hidden="1">
      <c r="B54" s="1"/>
      <c r="C54" s="1" t="s">
        <v>92</v>
      </c>
      <c r="D54" s="1">
        <v>1</v>
      </c>
      <c r="E54" s="1" t="s">
        <v>1</v>
      </c>
      <c r="F54" s="1" t="s">
        <v>1</v>
      </c>
      <c r="G54" s="1">
        <v>2</v>
      </c>
      <c r="H54" s="1">
        <v>2</v>
      </c>
      <c r="I54" s="1">
        <v>1</v>
      </c>
      <c r="J54" s="1">
        <v>2</v>
      </c>
      <c r="K54" s="1">
        <v>1</v>
      </c>
      <c r="L54" s="1">
        <v>1</v>
      </c>
      <c r="M54" s="1">
        <v>1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1"/>
      <c r="Z54" s="1"/>
      <c r="AA54" s="1" t="s">
        <v>96</v>
      </c>
      <c r="AB54" s="1">
        <v>1</v>
      </c>
      <c r="AC54" s="1" t="s">
        <v>1</v>
      </c>
      <c r="AD54" s="1">
        <v>1</v>
      </c>
      <c r="AE54" s="1">
        <v>2</v>
      </c>
      <c r="AF54" s="1" t="s">
        <v>1</v>
      </c>
      <c r="AG54" s="1" t="s">
        <v>1</v>
      </c>
      <c r="AH54" s="1">
        <v>2</v>
      </c>
      <c r="AI54" s="1">
        <v>1</v>
      </c>
      <c r="AJ54" s="1">
        <v>2</v>
      </c>
      <c r="AK54" s="1" t="s">
        <v>1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1"/>
      <c r="AX54" s="1"/>
      <c r="AY54" s="1" t="s">
        <v>91</v>
      </c>
      <c r="AZ54" s="1">
        <v>1</v>
      </c>
      <c r="BA54" s="1" t="s">
        <v>1</v>
      </c>
      <c r="BB54" s="1">
        <v>1</v>
      </c>
      <c r="BC54" s="1">
        <v>2</v>
      </c>
      <c r="BD54" s="1" t="s">
        <v>1</v>
      </c>
      <c r="BE54" s="1" t="s">
        <v>1</v>
      </c>
      <c r="BF54" s="1">
        <v>2</v>
      </c>
      <c r="BG54" s="1">
        <v>1</v>
      </c>
      <c r="BH54" s="1">
        <v>1</v>
      </c>
      <c r="BI54" s="1">
        <v>1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1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</row>
    <row r="55" spans="2:98" ht="10.5" customHeight="1" hidden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1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</row>
    <row r="56" spans="2:98" ht="10.5" customHeight="1" hidden="1">
      <c r="B56" s="1">
        <v>8</v>
      </c>
      <c r="C56" s="1" t="s">
        <v>100</v>
      </c>
      <c r="D56" s="1">
        <v>1</v>
      </c>
      <c r="E56" s="1">
        <v>0</v>
      </c>
      <c r="F56" s="1">
        <v>2</v>
      </c>
      <c r="G56" s="1">
        <v>2</v>
      </c>
      <c r="H56" s="1">
        <v>2</v>
      </c>
      <c r="I56" s="1">
        <v>2</v>
      </c>
      <c r="J56" s="1">
        <v>2</v>
      </c>
      <c r="K56" s="1">
        <v>2</v>
      </c>
      <c r="L56" s="1">
        <v>1</v>
      </c>
      <c r="M56" s="1" t="s">
        <v>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1"/>
      <c r="Z56" s="1">
        <v>8</v>
      </c>
      <c r="AA56" s="1" t="s">
        <v>109</v>
      </c>
      <c r="AB56" s="1">
        <v>1</v>
      </c>
      <c r="AC56" s="1">
        <v>2</v>
      </c>
      <c r="AD56" s="1">
        <v>1</v>
      </c>
      <c r="AE56" s="1">
        <v>2</v>
      </c>
      <c r="AF56" s="1">
        <v>1</v>
      </c>
      <c r="AG56" s="1">
        <v>1</v>
      </c>
      <c r="AH56" s="1">
        <v>2</v>
      </c>
      <c r="AI56" s="1">
        <v>1</v>
      </c>
      <c r="AJ56" s="1">
        <v>0</v>
      </c>
      <c r="AK56" s="1">
        <v>1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1"/>
      <c r="AX56" s="1">
        <v>8</v>
      </c>
      <c r="AY56" s="1" t="s">
        <v>164</v>
      </c>
      <c r="AZ56" s="1">
        <v>1</v>
      </c>
      <c r="BA56" s="1" t="s">
        <v>1</v>
      </c>
      <c r="BB56" s="1">
        <v>1</v>
      </c>
      <c r="BC56" s="1">
        <v>2</v>
      </c>
      <c r="BD56" s="1">
        <v>2</v>
      </c>
      <c r="BE56" s="1">
        <v>1</v>
      </c>
      <c r="BF56" s="1">
        <v>2</v>
      </c>
      <c r="BG56" s="1">
        <v>0</v>
      </c>
      <c r="BH56" s="1" t="s">
        <v>1</v>
      </c>
      <c r="BI56" s="1">
        <v>1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1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</row>
    <row r="57" spans="2:98" ht="10.5" customHeight="1" hidden="1">
      <c r="B57" s="1"/>
      <c r="C57" s="1" t="s">
        <v>105</v>
      </c>
      <c r="D57" s="1">
        <v>1</v>
      </c>
      <c r="E57" s="1">
        <v>2</v>
      </c>
      <c r="F57" s="1">
        <v>1</v>
      </c>
      <c r="G57" s="1">
        <v>2</v>
      </c>
      <c r="H57" s="1">
        <v>1</v>
      </c>
      <c r="I57" s="1">
        <v>1</v>
      </c>
      <c r="J57" s="1">
        <v>2</v>
      </c>
      <c r="K57" s="1">
        <v>1</v>
      </c>
      <c r="L57" s="1">
        <v>2</v>
      </c>
      <c r="M57" s="1">
        <v>2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1"/>
      <c r="Z57" s="1"/>
      <c r="AA57" s="1" t="s">
        <v>37</v>
      </c>
      <c r="AB57" s="1" t="s">
        <v>1</v>
      </c>
      <c r="AC57" s="1" t="s">
        <v>1</v>
      </c>
      <c r="AD57" s="1">
        <v>1</v>
      </c>
      <c r="AE57" s="1">
        <v>2</v>
      </c>
      <c r="AF57" s="1" t="s">
        <v>1</v>
      </c>
      <c r="AG57" s="1">
        <v>1</v>
      </c>
      <c r="AH57" s="1">
        <v>2</v>
      </c>
      <c r="AI57" s="1">
        <v>1</v>
      </c>
      <c r="AJ57" s="1">
        <v>2</v>
      </c>
      <c r="AK57" s="1">
        <v>2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1"/>
      <c r="AX57" s="1"/>
      <c r="AY57" s="1" t="s">
        <v>120</v>
      </c>
      <c r="AZ57" s="1">
        <v>1</v>
      </c>
      <c r="BA57" s="1">
        <v>1</v>
      </c>
      <c r="BB57" s="1" t="s">
        <v>1</v>
      </c>
      <c r="BC57" s="1">
        <v>2</v>
      </c>
      <c r="BD57" s="1" t="s">
        <v>1</v>
      </c>
      <c r="BE57" s="1" t="s">
        <v>1</v>
      </c>
      <c r="BF57" s="1">
        <v>1</v>
      </c>
      <c r="BG57" s="1">
        <v>1</v>
      </c>
      <c r="BH57" s="1">
        <v>1</v>
      </c>
      <c r="BI57" s="1" t="s">
        <v>1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1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</row>
    <row r="58" spans="2:98" ht="10.5" customHeight="1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1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</row>
    <row r="59" spans="2:98" ht="10.5" customHeight="1" hidden="1">
      <c r="B59" s="1">
        <v>9</v>
      </c>
      <c r="C59" s="1" t="s">
        <v>94</v>
      </c>
      <c r="D59" s="1">
        <v>1</v>
      </c>
      <c r="E59" s="1">
        <v>1</v>
      </c>
      <c r="F59" s="1">
        <v>1</v>
      </c>
      <c r="G59" s="1">
        <v>2</v>
      </c>
      <c r="H59" s="1">
        <v>2</v>
      </c>
      <c r="I59" s="1" t="s">
        <v>1</v>
      </c>
      <c r="J59" s="1">
        <v>2</v>
      </c>
      <c r="K59" s="1">
        <v>1</v>
      </c>
      <c r="L59" s="1">
        <v>0</v>
      </c>
      <c r="M59" s="1">
        <v>2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1"/>
      <c r="Z59" s="1">
        <v>9</v>
      </c>
      <c r="AA59" s="1" t="s">
        <v>117</v>
      </c>
      <c r="AB59" s="1">
        <v>1</v>
      </c>
      <c r="AC59" s="1" t="s">
        <v>1</v>
      </c>
      <c r="AD59" s="1">
        <v>2</v>
      </c>
      <c r="AE59" s="1">
        <v>2</v>
      </c>
      <c r="AF59" s="1">
        <v>1</v>
      </c>
      <c r="AG59" s="1">
        <v>0</v>
      </c>
      <c r="AH59" s="1">
        <v>2</v>
      </c>
      <c r="AI59" s="1" t="s">
        <v>1</v>
      </c>
      <c r="AJ59" s="1">
        <v>1</v>
      </c>
      <c r="AK59" s="1">
        <v>1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1"/>
      <c r="AX59" s="1">
        <v>9</v>
      </c>
      <c r="AY59" s="1" t="s">
        <v>106</v>
      </c>
      <c r="AZ59" s="1">
        <v>1</v>
      </c>
      <c r="BA59" s="1" t="s">
        <v>1</v>
      </c>
      <c r="BB59" s="1">
        <v>1</v>
      </c>
      <c r="BC59" s="1">
        <v>2</v>
      </c>
      <c r="BD59" s="1">
        <v>0</v>
      </c>
      <c r="BE59" s="1" t="s">
        <v>1</v>
      </c>
      <c r="BF59" s="1">
        <v>2</v>
      </c>
      <c r="BG59" s="1" t="s">
        <v>1</v>
      </c>
      <c r="BH59" s="1">
        <v>1</v>
      </c>
      <c r="BI59" s="1">
        <v>1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1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</row>
    <row r="60" spans="2:98" ht="10.5" customHeight="1" hidden="1">
      <c r="B60" s="1"/>
      <c r="C60" s="1" t="s">
        <v>122</v>
      </c>
      <c r="D60" s="1">
        <v>1</v>
      </c>
      <c r="E60" s="1">
        <v>1</v>
      </c>
      <c r="F60" s="1">
        <v>1</v>
      </c>
      <c r="G60" s="1">
        <v>2</v>
      </c>
      <c r="H60" s="1">
        <v>1</v>
      </c>
      <c r="I60" s="1">
        <v>1</v>
      </c>
      <c r="J60" s="1">
        <v>2</v>
      </c>
      <c r="K60" s="1">
        <v>2</v>
      </c>
      <c r="L60" s="1">
        <v>1</v>
      </c>
      <c r="M60" s="1">
        <v>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1"/>
      <c r="Z60" s="1"/>
      <c r="AA60" s="1" t="s">
        <v>43</v>
      </c>
      <c r="AB60" s="1">
        <v>1</v>
      </c>
      <c r="AC60" s="1" t="s">
        <v>1</v>
      </c>
      <c r="AD60" s="1">
        <v>1</v>
      </c>
      <c r="AE60" s="1">
        <v>2</v>
      </c>
      <c r="AF60" s="1" t="s">
        <v>1</v>
      </c>
      <c r="AG60" s="1">
        <v>1</v>
      </c>
      <c r="AH60" s="1">
        <v>2</v>
      </c>
      <c r="AI60" s="1" t="s">
        <v>1</v>
      </c>
      <c r="AJ60" s="1">
        <v>1</v>
      </c>
      <c r="AK60" s="1">
        <v>1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1"/>
      <c r="AX60" s="1"/>
      <c r="AY60" s="1" t="s">
        <v>47</v>
      </c>
      <c r="AZ60" s="1">
        <v>1</v>
      </c>
      <c r="BA60" s="1">
        <v>1</v>
      </c>
      <c r="BB60" s="1">
        <v>1</v>
      </c>
      <c r="BC60" s="1">
        <v>2</v>
      </c>
      <c r="BD60" s="1" t="s">
        <v>1</v>
      </c>
      <c r="BE60" s="1" t="s">
        <v>1</v>
      </c>
      <c r="BF60" s="1" t="s">
        <v>1</v>
      </c>
      <c r="BG60" s="1">
        <v>1</v>
      </c>
      <c r="BH60" s="1">
        <v>1</v>
      </c>
      <c r="BI60" s="1" t="s">
        <v>1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1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</row>
    <row r="61" spans="2:98" ht="10.5" customHeight="1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1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</row>
    <row r="62" spans="2:98" ht="10.5" customHeight="1" hidden="1">
      <c r="B62" s="1">
        <v>10</v>
      </c>
      <c r="C62" s="1" t="s">
        <v>8</v>
      </c>
      <c r="D62" s="1">
        <v>1</v>
      </c>
      <c r="E62" s="1">
        <v>1</v>
      </c>
      <c r="F62" s="1">
        <v>1</v>
      </c>
      <c r="G62" s="1">
        <v>2</v>
      </c>
      <c r="H62" s="1" t="s">
        <v>1</v>
      </c>
      <c r="I62" s="1">
        <v>1</v>
      </c>
      <c r="J62" s="1" t="s">
        <v>1</v>
      </c>
      <c r="K62" s="1">
        <v>1</v>
      </c>
      <c r="L62" s="1">
        <v>0</v>
      </c>
      <c r="M62" s="1" t="s">
        <v>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1"/>
      <c r="Z62" s="1">
        <v>10</v>
      </c>
      <c r="AA62" s="1" t="s">
        <v>104</v>
      </c>
      <c r="AB62" s="1">
        <v>1</v>
      </c>
      <c r="AC62" s="1">
        <v>0</v>
      </c>
      <c r="AD62" s="1">
        <v>1</v>
      </c>
      <c r="AE62" s="1">
        <v>2</v>
      </c>
      <c r="AF62" s="1">
        <v>2</v>
      </c>
      <c r="AG62" s="1">
        <v>1</v>
      </c>
      <c r="AH62" s="1" t="s">
        <v>1</v>
      </c>
      <c r="AI62" s="1">
        <v>1</v>
      </c>
      <c r="AJ62" s="1">
        <v>1</v>
      </c>
      <c r="AK62" s="1" t="s">
        <v>1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1"/>
      <c r="AX62" s="1">
        <v>10</v>
      </c>
      <c r="AY62" s="1" t="s">
        <v>59</v>
      </c>
      <c r="AZ62" s="1">
        <v>1</v>
      </c>
      <c r="BA62" s="1">
        <v>2</v>
      </c>
      <c r="BB62" s="1">
        <v>1</v>
      </c>
      <c r="BC62" s="1">
        <v>2</v>
      </c>
      <c r="BD62" s="1">
        <v>0</v>
      </c>
      <c r="BE62" s="1">
        <v>1</v>
      </c>
      <c r="BF62" s="1">
        <v>2</v>
      </c>
      <c r="BG62" s="1">
        <v>1</v>
      </c>
      <c r="BH62" s="1">
        <v>1</v>
      </c>
      <c r="BI62" s="1">
        <v>2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1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</row>
    <row r="63" spans="2:98" ht="10.5" customHeight="1" hidden="1">
      <c r="B63" s="1"/>
      <c r="C63" s="1" t="s">
        <v>115</v>
      </c>
      <c r="D63" s="1">
        <v>1</v>
      </c>
      <c r="E63" s="1">
        <v>1</v>
      </c>
      <c r="F63" s="1">
        <v>1</v>
      </c>
      <c r="G63" s="1">
        <v>2</v>
      </c>
      <c r="H63" s="1">
        <v>2</v>
      </c>
      <c r="I63" s="1">
        <v>1</v>
      </c>
      <c r="J63" s="1">
        <v>2</v>
      </c>
      <c r="K63" s="1">
        <v>1</v>
      </c>
      <c r="L63" s="1">
        <v>1</v>
      </c>
      <c r="M63" s="1">
        <v>2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1"/>
      <c r="Z63" s="1"/>
      <c r="AA63" s="1" t="s">
        <v>42</v>
      </c>
      <c r="AB63" s="1">
        <v>1</v>
      </c>
      <c r="AC63" s="1" t="s">
        <v>1</v>
      </c>
      <c r="AD63" s="1">
        <v>1</v>
      </c>
      <c r="AE63" s="1">
        <v>2</v>
      </c>
      <c r="AF63" s="1" t="s">
        <v>1</v>
      </c>
      <c r="AG63" s="1">
        <v>1</v>
      </c>
      <c r="AH63" s="1">
        <v>2</v>
      </c>
      <c r="AI63" s="1">
        <v>1</v>
      </c>
      <c r="AJ63" s="1" t="s">
        <v>1</v>
      </c>
      <c r="AK63" s="1" t="s">
        <v>1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1"/>
      <c r="AX63" s="1"/>
      <c r="AY63" s="1" t="s">
        <v>32</v>
      </c>
      <c r="AZ63" s="1">
        <v>1</v>
      </c>
      <c r="BA63" s="1">
        <v>1</v>
      </c>
      <c r="BB63" s="1">
        <v>1</v>
      </c>
      <c r="BC63" s="1">
        <v>2</v>
      </c>
      <c r="BD63" s="1">
        <v>2</v>
      </c>
      <c r="BE63" s="1" t="s">
        <v>1</v>
      </c>
      <c r="BF63" s="1" t="s">
        <v>1</v>
      </c>
      <c r="BG63" s="1">
        <v>2</v>
      </c>
      <c r="BH63" s="1" t="s">
        <v>1</v>
      </c>
      <c r="BI63" s="1">
        <v>2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1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</row>
    <row r="64" spans="25:73" ht="10.5" customHeight="1" hidden="1">
      <c r="Y64" s="11"/>
      <c r="AW64" s="11"/>
      <c r="BU64" s="11"/>
    </row>
    <row r="65" spans="2:98" ht="11.25" hidden="1">
      <c r="B65" s="1">
        <v>1</v>
      </c>
      <c r="C65" s="1" t="s">
        <v>162</v>
      </c>
      <c r="D65" s="1">
        <v>1</v>
      </c>
      <c r="E65" s="1" t="s">
        <v>1</v>
      </c>
      <c r="F65" s="1">
        <v>0</v>
      </c>
      <c r="G65" s="1">
        <v>2</v>
      </c>
      <c r="H65" s="1">
        <v>2</v>
      </c>
      <c r="I65" s="1">
        <v>1</v>
      </c>
      <c r="J65" s="1">
        <v>2</v>
      </c>
      <c r="K65" s="1">
        <v>2</v>
      </c>
      <c r="L65" s="1">
        <v>2</v>
      </c>
      <c r="M65" s="1" t="s">
        <v>1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1"/>
      <c r="Z65" s="1">
        <v>1</v>
      </c>
      <c r="AA65" s="1" t="s">
        <v>128</v>
      </c>
      <c r="AB65" s="1">
        <v>1</v>
      </c>
      <c r="AC65" s="1" t="s">
        <v>1</v>
      </c>
      <c r="AD65" s="1">
        <v>1</v>
      </c>
      <c r="AE65" s="1">
        <v>2</v>
      </c>
      <c r="AF65" s="1" t="s">
        <v>1</v>
      </c>
      <c r="AG65" s="1" t="s">
        <v>1</v>
      </c>
      <c r="AH65" s="1">
        <v>0</v>
      </c>
      <c r="AI65" s="1">
        <v>2</v>
      </c>
      <c r="AJ65" s="1" t="s">
        <v>1</v>
      </c>
      <c r="AK65" s="1" t="s">
        <v>1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1"/>
      <c r="AX65" s="1">
        <v>1</v>
      </c>
      <c r="AY65" s="1" t="s">
        <v>45</v>
      </c>
      <c r="AZ65" s="1">
        <v>1</v>
      </c>
      <c r="BA65" s="1">
        <v>2</v>
      </c>
      <c r="BB65" s="1">
        <v>0</v>
      </c>
      <c r="BC65" s="1">
        <v>2</v>
      </c>
      <c r="BD65" s="1">
        <v>2</v>
      </c>
      <c r="BE65" s="1" t="s">
        <v>1</v>
      </c>
      <c r="BF65" s="1">
        <v>1</v>
      </c>
      <c r="BG65" s="1">
        <v>1</v>
      </c>
      <c r="BH65" s="1">
        <v>1</v>
      </c>
      <c r="BI65" s="1">
        <v>1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1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</row>
    <row r="66" spans="2:98" ht="11.25" hidden="1">
      <c r="B66" s="1"/>
      <c r="C66" s="1" t="s">
        <v>141</v>
      </c>
      <c r="D66" s="1">
        <v>1</v>
      </c>
      <c r="E66" s="1" t="s">
        <v>1</v>
      </c>
      <c r="F66" s="1">
        <v>1</v>
      </c>
      <c r="G66" s="1">
        <v>2</v>
      </c>
      <c r="H66" s="1">
        <v>1</v>
      </c>
      <c r="I66" s="1" t="s">
        <v>1</v>
      </c>
      <c r="J66" s="1" t="s">
        <v>1</v>
      </c>
      <c r="K66" s="1">
        <v>1</v>
      </c>
      <c r="L66" s="1">
        <v>1</v>
      </c>
      <c r="M66" s="1">
        <v>1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1"/>
      <c r="Z66" s="1"/>
      <c r="AA66" s="1" t="s">
        <v>138</v>
      </c>
      <c r="AB66" s="1">
        <v>1</v>
      </c>
      <c r="AC66" s="1">
        <v>1</v>
      </c>
      <c r="AD66" s="1">
        <v>1</v>
      </c>
      <c r="AE66" s="1">
        <v>2</v>
      </c>
      <c r="AF66" s="1" t="s">
        <v>1</v>
      </c>
      <c r="AG66" s="1">
        <v>1</v>
      </c>
      <c r="AH66" s="1">
        <v>2</v>
      </c>
      <c r="AI66" s="1" t="s">
        <v>1</v>
      </c>
      <c r="AJ66" s="1">
        <v>1</v>
      </c>
      <c r="AK66" s="1">
        <v>1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1"/>
      <c r="AX66" s="1"/>
      <c r="AY66" s="1" t="s">
        <v>139</v>
      </c>
      <c r="AZ66" s="1">
        <v>1</v>
      </c>
      <c r="BA66" s="1">
        <v>2</v>
      </c>
      <c r="BB66" s="1">
        <v>1</v>
      </c>
      <c r="BC66" s="1">
        <v>2</v>
      </c>
      <c r="BD66" s="1" t="s">
        <v>1</v>
      </c>
      <c r="BE66" s="1">
        <v>1</v>
      </c>
      <c r="BF66" s="1">
        <v>2</v>
      </c>
      <c r="BG66" s="1" t="s">
        <v>1</v>
      </c>
      <c r="BH66" s="1">
        <v>2</v>
      </c>
      <c r="BI66" s="1">
        <v>1</v>
      </c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1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</row>
    <row r="67" spans="2:98" ht="11.25" hidden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1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</row>
    <row r="68" spans="2:98" ht="11.25" hidden="1">
      <c r="B68" s="1">
        <v>2</v>
      </c>
      <c r="C68" s="1" t="s">
        <v>160</v>
      </c>
      <c r="D68" s="1">
        <v>1</v>
      </c>
      <c r="E68" s="1">
        <v>2</v>
      </c>
      <c r="F68" s="1">
        <v>1</v>
      </c>
      <c r="G68" s="1">
        <v>2</v>
      </c>
      <c r="H68" s="1">
        <v>1</v>
      </c>
      <c r="I68" s="1">
        <v>1</v>
      </c>
      <c r="J68" s="1">
        <v>2</v>
      </c>
      <c r="K68" s="1">
        <v>1</v>
      </c>
      <c r="L68" s="1">
        <v>0</v>
      </c>
      <c r="M68" s="1">
        <v>1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1"/>
      <c r="Z68" s="1">
        <v>2</v>
      </c>
      <c r="AA68" s="1" t="s">
        <v>52</v>
      </c>
      <c r="AB68" s="1">
        <v>1</v>
      </c>
      <c r="AC68" s="1">
        <v>2</v>
      </c>
      <c r="AD68" s="1" t="s">
        <v>1</v>
      </c>
      <c r="AE68" s="1">
        <v>2</v>
      </c>
      <c r="AF68" s="1">
        <v>2</v>
      </c>
      <c r="AG68" s="1" t="s">
        <v>1</v>
      </c>
      <c r="AH68" s="1" t="s">
        <v>1</v>
      </c>
      <c r="AI68" s="1">
        <v>0</v>
      </c>
      <c r="AJ68" s="1">
        <v>2</v>
      </c>
      <c r="AK68" s="1">
        <v>2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1"/>
      <c r="AX68" s="1">
        <v>2</v>
      </c>
      <c r="AY68" s="1" t="s">
        <v>133</v>
      </c>
      <c r="AZ68" s="1">
        <v>1</v>
      </c>
      <c r="BA68" s="1">
        <v>2</v>
      </c>
      <c r="BB68" s="1">
        <v>1</v>
      </c>
      <c r="BC68" s="1">
        <v>2</v>
      </c>
      <c r="BD68" s="1">
        <v>1</v>
      </c>
      <c r="BE68" s="1">
        <v>1</v>
      </c>
      <c r="BF68" s="1">
        <v>2</v>
      </c>
      <c r="BG68" s="1">
        <v>1</v>
      </c>
      <c r="BH68" s="1">
        <v>0</v>
      </c>
      <c r="BI68" s="1">
        <v>1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1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</row>
    <row r="69" spans="2:98" ht="11.25" hidden="1">
      <c r="B69" s="1"/>
      <c r="C69" s="1" t="s">
        <v>159</v>
      </c>
      <c r="D69" s="1">
        <v>2</v>
      </c>
      <c r="E69" s="1">
        <v>2</v>
      </c>
      <c r="F69" s="1">
        <v>1</v>
      </c>
      <c r="G69" s="1">
        <v>2</v>
      </c>
      <c r="H69" s="1" t="s">
        <v>1</v>
      </c>
      <c r="I69" s="1">
        <v>1</v>
      </c>
      <c r="J69" s="1">
        <v>2</v>
      </c>
      <c r="K69" s="1">
        <v>1</v>
      </c>
      <c r="L69" s="1">
        <v>1</v>
      </c>
      <c r="M69" s="1">
        <v>1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1"/>
      <c r="Z69" s="1"/>
      <c r="AA69" s="1" t="s">
        <v>53</v>
      </c>
      <c r="AB69" s="1">
        <v>1</v>
      </c>
      <c r="AC69" s="1">
        <v>2</v>
      </c>
      <c r="AD69" s="1">
        <v>1</v>
      </c>
      <c r="AE69" s="1">
        <v>2</v>
      </c>
      <c r="AF69" s="1">
        <v>2</v>
      </c>
      <c r="AG69" s="1" t="s">
        <v>1</v>
      </c>
      <c r="AH69" s="1">
        <v>2</v>
      </c>
      <c r="AI69" s="1">
        <v>1</v>
      </c>
      <c r="AJ69" s="1">
        <v>1</v>
      </c>
      <c r="AK69" s="1">
        <v>2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1"/>
      <c r="AX69" s="1"/>
      <c r="AY69" s="1" t="s">
        <v>49</v>
      </c>
      <c r="AZ69" s="1">
        <v>1</v>
      </c>
      <c r="BA69" s="1">
        <v>2</v>
      </c>
      <c r="BB69" s="1">
        <v>1</v>
      </c>
      <c r="BC69" s="1">
        <v>2</v>
      </c>
      <c r="BD69" s="1">
        <v>2</v>
      </c>
      <c r="BE69" s="1">
        <v>1</v>
      </c>
      <c r="BF69" s="1" t="s">
        <v>1</v>
      </c>
      <c r="BG69" s="1">
        <v>1</v>
      </c>
      <c r="BH69" s="1">
        <v>1</v>
      </c>
      <c r="BI69" s="1">
        <v>1</v>
      </c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1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</row>
    <row r="70" spans="2:98" ht="11.25" hidden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1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</row>
    <row r="71" spans="2:98" ht="11.25" hidden="1">
      <c r="B71" s="1">
        <v>3</v>
      </c>
      <c r="C71" s="1" t="s">
        <v>123</v>
      </c>
      <c r="D71" s="1">
        <v>1</v>
      </c>
      <c r="E71" s="1">
        <v>0</v>
      </c>
      <c r="F71" s="1">
        <v>2</v>
      </c>
      <c r="G71" s="1">
        <v>2</v>
      </c>
      <c r="H71" s="1">
        <v>2</v>
      </c>
      <c r="I71" s="1">
        <v>1</v>
      </c>
      <c r="J71" s="1">
        <v>2</v>
      </c>
      <c r="K71" s="1">
        <v>2</v>
      </c>
      <c r="L71" s="1">
        <v>1</v>
      </c>
      <c r="M71" s="1">
        <v>2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1"/>
      <c r="Z71" s="1">
        <v>3</v>
      </c>
      <c r="AA71" s="1" t="s">
        <v>29</v>
      </c>
      <c r="AB71" s="1">
        <v>1</v>
      </c>
      <c r="AC71" s="1">
        <v>1</v>
      </c>
      <c r="AD71" s="1">
        <v>1</v>
      </c>
      <c r="AE71" s="1">
        <v>2</v>
      </c>
      <c r="AF71" s="1">
        <v>2</v>
      </c>
      <c r="AG71" s="1">
        <v>1</v>
      </c>
      <c r="AH71" s="1">
        <v>0</v>
      </c>
      <c r="AI71" s="1">
        <v>1</v>
      </c>
      <c r="AJ71" s="1" t="s">
        <v>1</v>
      </c>
      <c r="AK71" s="1">
        <v>1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1"/>
      <c r="AX71" s="1">
        <v>3</v>
      </c>
      <c r="AY71" s="1" t="s">
        <v>144</v>
      </c>
      <c r="AZ71" s="1">
        <v>1</v>
      </c>
      <c r="BA71" s="1">
        <v>1</v>
      </c>
      <c r="BB71" s="1">
        <v>1</v>
      </c>
      <c r="BC71" s="1">
        <v>2</v>
      </c>
      <c r="BD71" s="1">
        <v>2</v>
      </c>
      <c r="BE71" s="1">
        <v>1</v>
      </c>
      <c r="BF71" s="1">
        <v>2</v>
      </c>
      <c r="BG71" s="1">
        <v>1</v>
      </c>
      <c r="BH71" s="1">
        <v>0</v>
      </c>
      <c r="BI71" s="1">
        <v>1</v>
      </c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1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</row>
    <row r="72" spans="2:98" ht="11.25" hidden="1">
      <c r="B72" s="1"/>
      <c r="C72" s="1" t="s">
        <v>129</v>
      </c>
      <c r="D72" s="1">
        <v>1</v>
      </c>
      <c r="E72" s="1">
        <v>2</v>
      </c>
      <c r="F72" s="1">
        <v>1</v>
      </c>
      <c r="G72" s="1">
        <v>2</v>
      </c>
      <c r="H72" s="1">
        <v>1</v>
      </c>
      <c r="I72" s="1">
        <v>1</v>
      </c>
      <c r="J72" s="1">
        <v>2</v>
      </c>
      <c r="K72" s="1">
        <v>1</v>
      </c>
      <c r="L72" s="1">
        <v>1</v>
      </c>
      <c r="M72" s="1">
        <v>1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1"/>
      <c r="Z72" s="1"/>
      <c r="AA72" s="1" t="s">
        <v>41</v>
      </c>
      <c r="AB72" s="1">
        <v>1</v>
      </c>
      <c r="AC72" s="1" t="s">
        <v>1</v>
      </c>
      <c r="AD72" s="1" t="s">
        <v>1</v>
      </c>
      <c r="AE72" s="1" t="s">
        <v>1</v>
      </c>
      <c r="AF72" s="1" t="s">
        <v>1</v>
      </c>
      <c r="AG72" s="1" t="s">
        <v>1</v>
      </c>
      <c r="AH72" s="1">
        <v>1</v>
      </c>
      <c r="AI72" s="1">
        <v>1</v>
      </c>
      <c r="AJ72" s="1">
        <v>1</v>
      </c>
      <c r="AK72" s="1">
        <v>1</v>
      </c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1"/>
      <c r="AX72" s="1"/>
      <c r="AY72" s="1" t="s">
        <v>40</v>
      </c>
      <c r="AZ72" s="1">
        <v>1</v>
      </c>
      <c r="BA72" s="1">
        <v>2</v>
      </c>
      <c r="BB72" s="1">
        <v>2</v>
      </c>
      <c r="BC72" s="1">
        <v>2</v>
      </c>
      <c r="BD72" s="1" t="s">
        <v>1</v>
      </c>
      <c r="BE72" s="1" t="s">
        <v>1</v>
      </c>
      <c r="BF72" s="1">
        <v>2</v>
      </c>
      <c r="BG72" s="1">
        <v>1</v>
      </c>
      <c r="BH72" s="1" t="s">
        <v>1</v>
      </c>
      <c r="BI72" s="1">
        <v>2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1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</row>
    <row r="73" spans="2:98" ht="11.25" hidden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1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</row>
    <row r="74" spans="2:98" ht="11.25" hidden="1">
      <c r="B74" s="1">
        <v>4</v>
      </c>
      <c r="C74" s="1" t="s">
        <v>93</v>
      </c>
      <c r="D74" s="1">
        <v>1</v>
      </c>
      <c r="E74" s="1">
        <v>2</v>
      </c>
      <c r="F74" s="1">
        <v>1</v>
      </c>
      <c r="G74" s="1">
        <v>2</v>
      </c>
      <c r="H74" s="1">
        <v>0</v>
      </c>
      <c r="I74" s="1">
        <v>1</v>
      </c>
      <c r="J74" s="1">
        <v>2</v>
      </c>
      <c r="K74" s="1">
        <v>1</v>
      </c>
      <c r="L74" s="1">
        <v>1</v>
      </c>
      <c r="M74" s="1">
        <v>1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1"/>
      <c r="Z74" s="1">
        <v>4</v>
      </c>
      <c r="AA74" s="1" t="s">
        <v>151</v>
      </c>
      <c r="AB74" s="1">
        <v>0</v>
      </c>
      <c r="AC74" s="1">
        <v>1</v>
      </c>
      <c r="AD74" s="1">
        <v>1</v>
      </c>
      <c r="AE74" s="1">
        <v>2</v>
      </c>
      <c r="AF74" s="1">
        <v>2</v>
      </c>
      <c r="AG74" s="1">
        <v>2</v>
      </c>
      <c r="AH74" s="1">
        <v>2</v>
      </c>
      <c r="AI74" s="1" t="s">
        <v>1</v>
      </c>
      <c r="AJ74" s="1">
        <v>1</v>
      </c>
      <c r="AK74" s="1">
        <v>2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1"/>
      <c r="AX74" s="1">
        <v>4</v>
      </c>
      <c r="AY74" s="1" t="s">
        <v>51</v>
      </c>
      <c r="AZ74" s="1">
        <v>1</v>
      </c>
      <c r="BA74" s="1">
        <v>2</v>
      </c>
      <c r="BB74" s="1">
        <v>1</v>
      </c>
      <c r="BC74" s="1">
        <v>2</v>
      </c>
      <c r="BD74" s="1">
        <v>1</v>
      </c>
      <c r="BE74" s="1">
        <v>1</v>
      </c>
      <c r="BF74" s="1">
        <v>2</v>
      </c>
      <c r="BG74" s="1">
        <v>1</v>
      </c>
      <c r="BH74" s="1">
        <v>0</v>
      </c>
      <c r="BI74" s="1">
        <v>1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1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</row>
    <row r="75" spans="2:98" ht="11.25" hidden="1">
      <c r="B75" s="1"/>
      <c r="C75" s="1" t="s">
        <v>61</v>
      </c>
      <c r="D75" s="1">
        <v>1</v>
      </c>
      <c r="E75" s="1">
        <v>2</v>
      </c>
      <c r="F75" s="1">
        <v>1</v>
      </c>
      <c r="G75" s="1">
        <v>2</v>
      </c>
      <c r="H75" s="1">
        <v>1</v>
      </c>
      <c r="I75" s="1">
        <v>1</v>
      </c>
      <c r="J75" s="1">
        <v>2</v>
      </c>
      <c r="K75" s="1">
        <v>1</v>
      </c>
      <c r="L75" s="1">
        <v>1</v>
      </c>
      <c r="M75" s="1">
        <v>1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1"/>
      <c r="Z75" s="1"/>
      <c r="AA75" s="1" t="s">
        <v>69</v>
      </c>
      <c r="AB75" s="1">
        <v>1</v>
      </c>
      <c r="AC75" s="1" t="s">
        <v>1</v>
      </c>
      <c r="AD75" s="1">
        <v>1</v>
      </c>
      <c r="AE75" s="1">
        <v>2</v>
      </c>
      <c r="AF75" s="1">
        <v>2</v>
      </c>
      <c r="AG75" s="1">
        <v>1</v>
      </c>
      <c r="AH75" s="1">
        <v>2</v>
      </c>
      <c r="AI75" s="1">
        <v>1</v>
      </c>
      <c r="AJ75" s="1">
        <v>2</v>
      </c>
      <c r="AK75" s="1" t="s">
        <v>1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1"/>
      <c r="AX75" s="1"/>
      <c r="AY75" s="1" t="s">
        <v>60</v>
      </c>
      <c r="AZ75" s="1">
        <v>1</v>
      </c>
      <c r="BA75" s="1">
        <v>2</v>
      </c>
      <c r="BB75" s="1">
        <v>2</v>
      </c>
      <c r="BC75" s="1">
        <v>2</v>
      </c>
      <c r="BD75" s="1">
        <v>2</v>
      </c>
      <c r="BE75" s="1">
        <v>1</v>
      </c>
      <c r="BF75" s="1" t="s">
        <v>1</v>
      </c>
      <c r="BG75" s="1" t="s">
        <v>1</v>
      </c>
      <c r="BH75" s="1" t="s">
        <v>1</v>
      </c>
      <c r="BI75" s="1">
        <v>2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1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</row>
    <row r="76" spans="2:98" ht="11.25" hidden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1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</row>
    <row r="77" spans="2:98" ht="11.25" hidden="1">
      <c r="B77" s="1">
        <v>5</v>
      </c>
      <c r="C77" s="1" t="s">
        <v>127</v>
      </c>
      <c r="D77" s="1">
        <v>1</v>
      </c>
      <c r="E77" s="1">
        <v>2</v>
      </c>
      <c r="F77" s="1">
        <v>2</v>
      </c>
      <c r="G77" s="1">
        <v>2</v>
      </c>
      <c r="H77" s="1">
        <v>1</v>
      </c>
      <c r="I77" s="1">
        <v>0</v>
      </c>
      <c r="J77" s="1">
        <v>2</v>
      </c>
      <c r="K77" s="1">
        <v>1</v>
      </c>
      <c r="L77" s="1">
        <v>1</v>
      </c>
      <c r="M77" s="1">
        <v>2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1"/>
      <c r="Z77" s="1">
        <v>5</v>
      </c>
      <c r="AA77" s="1" t="s">
        <v>136</v>
      </c>
      <c r="AB77" s="1">
        <v>1</v>
      </c>
      <c r="AC77" s="1">
        <v>1</v>
      </c>
      <c r="AD77" s="1">
        <v>2</v>
      </c>
      <c r="AE77" s="1">
        <v>2</v>
      </c>
      <c r="AF77" s="1">
        <v>2</v>
      </c>
      <c r="AG77" s="1" t="s">
        <v>1</v>
      </c>
      <c r="AH77" s="1">
        <v>2</v>
      </c>
      <c r="AI77" s="1" t="s">
        <v>1</v>
      </c>
      <c r="AJ77" s="1">
        <v>0</v>
      </c>
      <c r="AK77" s="1">
        <v>2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1"/>
      <c r="AX77" s="1">
        <v>5</v>
      </c>
      <c r="AY77" s="1" t="s">
        <v>130</v>
      </c>
      <c r="AZ77" s="1">
        <v>1</v>
      </c>
      <c r="BA77" s="1" t="s">
        <v>1</v>
      </c>
      <c r="BB77" s="1" t="s">
        <v>1</v>
      </c>
      <c r="BC77" s="1">
        <v>2</v>
      </c>
      <c r="BD77" s="1">
        <v>2</v>
      </c>
      <c r="BE77" s="1">
        <v>0</v>
      </c>
      <c r="BF77" s="1">
        <v>2</v>
      </c>
      <c r="BG77" s="1" t="s">
        <v>1</v>
      </c>
      <c r="BH77" s="1">
        <v>1</v>
      </c>
      <c r="BI77" s="1">
        <v>1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1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</row>
    <row r="78" spans="2:98" ht="11.25" hidden="1">
      <c r="B78" s="1"/>
      <c r="C78" s="1" t="s">
        <v>161</v>
      </c>
      <c r="D78" s="1">
        <v>1</v>
      </c>
      <c r="E78" s="1">
        <v>1</v>
      </c>
      <c r="F78" s="1">
        <v>1</v>
      </c>
      <c r="G78" s="1">
        <v>2</v>
      </c>
      <c r="H78" s="1">
        <v>2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1"/>
      <c r="Z78" s="1"/>
      <c r="AA78" s="1" t="s">
        <v>154</v>
      </c>
      <c r="AB78" s="1">
        <v>1</v>
      </c>
      <c r="AC78" s="1" t="s">
        <v>1</v>
      </c>
      <c r="AD78" s="1" t="s">
        <v>1</v>
      </c>
      <c r="AE78" s="1">
        <v>2</v>
      </c>
      <c r="AF78" s="1" t="s">
        <v>1</v>
      </c>
      <c r="AG78" s="1">
        <v>1</v>
      </c>
      <c r="AH78" s="1" t="s">
        <v>1</v>
      </c>
      <c r="AI78" s="1">
        <v>1</v>
      </c>
      <c r="AJ78" s="1">
        <v>1</v>
      </c>
      <c r="AK78" s="1">
        <v>2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1"/>
      <c r="AX78" s="1"/>
      <c r="AY78" s="1" t="s">
        <v>148</v>
      </c>
      <c r="AZ78" s="1">
        <v>1</v>
      </c>
      <c r="BA78" s="1" t="s">
        <v>1</v>
      </c>
      <c r="BB78" s="1">
        <v>1</v>
      </c>
      <c r="BC78" s="1">
        <v>2</v>
      </c>
      <c r="BD78" s="1">
        <v>1</v>
      </c>
      <c r="BE78" s="1">
        <v>2</v>
      </c>
      <c r="BF78" s="1">
        <v>2</v>
      </c>
      <c r="BG78" s="1">
        <v>1</v>
      </c>
      <c r="BH78" s="1" t="s">
        <v>1</v>
      </c>
      <c r="BI78" s="1" t="s">
        <v>1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1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</row>
    <row r="79" spans="2:98" ht="11.25" hidden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1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</row>
    <row r="80" spans="2:98" ht="11.25" hidden="1">
      <c r="B80" s="1">
        <v>6</v>
      </c>
      <c r="C80" s="1" t="s">
        <v>158</v>
      </c>
      <c r="D80" s="1">
        <v>1</v>
      </c>
      <c r="E80" s="1">
        <v>2</v>
      </c>
      <c r="F80" s="1">
        <v>2</v>
      </c>
      <c r="G80" s="1">
        <v>2</v>
      </c>
      <c r="H80" s="1" t="s">
        <v>1</v>
      </c>
      <c r="I80" s="1">
        <v>1</v>
      </c>
      <c r="J80" s="1">
        <v>2</v>
      </c>
      <c r="K80" s="1">
        <v>0</v>
      </c>
      <c r="L80" s="1">
        <v>1</v>
      </c>
      <c r="M80" s="1" t="s">
        <v>1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1"/>
      <c r="Z80" s="1">
        <v>6</v>
      </c>
      <c r="AA80" s="1" t="s">
        <v>152</v>
      </c>
      <c r="AB80" s="1">
        <v>1</v>
      </c>
      <c r="AC80" s="1" t="s">
        <v>1</v>
      </c>
      <c r="AD80" s="1">
        <v>1</v>
      </c>
      <c r="AE80" s="1">
        <v>2</v>
      </c>
      <c r="AF80" s="1">
        <v>0</v>
      </c>
      <c r="AG80" s="1" t="s">
        <v>1</v>
      </c>
      <c r="AH80" s="1">
        <v>2</v>
      </c>
      <c r="AI80" s="1" t="s">
        <v>1</v>
      </c>
      <c r="AJ80" s="1">
        <v>2</v>
      </c>
      <c r="AK80" s="1">
        <v>2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1"/>
      <c r="AX80" s="1">
        <v>6</v>
      </c>
      <c r="AY80" s="1" t="s">
        <v>146</v>
      </c>
      <c r="AZ80" s="1">
        <v>1</v>
      </c>
      <c r="BA80" s="1">
        <v>0</v>
      </c>
      <c r="BB80" s="1" t="s">
        <v>1</v>
      </c>
      <c r="BC80" s="1">
        <v>2</v>
      </c>
      <c r="BD80" s="1">
        <v>1</v>
      </c>
      <c r="BE80" s="1">
        <v>1</v>
      </c>
      <c r="BF80" s="1">
        <v>2</v>
      </c>
      <c r="BG80" s="1">
        <v>1</v>
      </c>
      <c r="BH80" s="1">
        <v>1</v>
      </c>
      <c r="BI80" s="1">
        <v>2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1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</row>
    <row r="81" spans="2:98" ht="11.25" hidden="1">
      <c r="B81" s="1"/>
      <c r="C81" s="1" t="s">
        <v>137</v>
      </c>
      <c r="D81" s="1">
        <v>1</v>
      </c>
      <c r="E81" s="1">
        <v>1</v>
      </c>
      <c r="F81" s="1">
        <v>2</v>
      </c>
      <c r="G81" s="1">
        <v>2</v>
      </c>
      <c r="H81" s="1">
        <v>2</v>
      </c>
      <c r="I81" s="1">
        <v>1</v>
      </c>
      <c r="J81" s="1">
        <v>2</v>
      </c>
      <c r="K81" s="1">
        <v>1</v>
      </c>
      <c r="L81" s="1">
        <v>1</v>
      </c>
      <c r="M81" s="1">
        <v>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1"/>
      <c r="Z81" s="1"/>
      <c r="AA81" s="1" t="s">
        <v>134</v>
      </c>
      <c r="AB81" s="1">
        <v>1</v>
      </c>
      <c r="AC81" s="1" t="s">
        <v>1</v>
      </c>
      <c r="AD81" s="1">
        <v>1</v>
      </c>
      <c r="AE81" s="1">
        <v>2</v>
      </c>
      <c r="AF81" s="1" t="s">
        <v>1</v>
      </c>
      <c r="AG81" s="1">
        <v>1</v>
      </c>
      <c r="AH81" s="1">
        <v>2</v>
      </c>
      <c r="AI81" s="1">
        <v>1</v>
      </c>
      <c r="AJ81" s="1" t="s">
        <v>1</v>
      </c>
      <c r="AK81" s="1">
        <v>1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1"/>
      <c r="AX81" s="1"/>
      <c r="AY81" s="1" t="s">
        <v>143</v>
      </c>
      <c r="AZ81" s="1">
        <v>1</v>
      </c>
      <c r="BA81" s="1" t="s">
        <v>1</v>
      </c>
      <c r="BB81" s="1">
        <v>2</v>
      </c>
      <c r="BC81" s="1">
        <v>2</v>
      </c>
      <c r="BD81" s="1">
        <v>1</v>
      </c>
      <c r="BE81" s="1" t="s">
        <v>1</v>
      </c>
      <c r="BF81" s="1">
        <v>2</v>
      </c>
      <c r="BG81" s="1">
        <v>2</v>
      </c>
      <c r="BH81" s="1" t="s">
        <v>1</v>
      </c>
      <c r="BI81" s="1" t="s">
        <v>1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1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</row>
    <row r="82" spans="2:98" ht="11.25" hidden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1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</row>
    <row r="83" spans="2:98" ht="11.25" hidden="1">
      <c r="B83" s="1">
        <v>7</v>
      </c>
      <c r="C83" s="1" t="s">
        <v>155</v>
      </c>
      <c r="D83" s="1">
        <v>1</v>
      </c>
      <c r="E83" s="1">
        <v>2</v>
      </c>
      <c r="F83" s="1">
        <v>2</v>
      </c>
      <c r="G83" s="1">
        <v>2</v>
      </c>
      <c r="H83" s="1" t="s">
        <v>1</v>
      </c>
      <c r="I83" s="1">
        <v>2</v>
      </c>
      <c r="J83" s="1">
        <v>1</v>
      </c>
      <c r="K83" s="1">
        <v>0</v>
      </c>
      <c r="L83" s="1">
        <v>2</v>
      </c>
      <c r="M83" s="1">
        <v>2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1"/>
      <c r="Z83" s="1">
        <v>7</v>
      </c>
      <c r="AA83" s="1" t="s">
        <v>149</v>
      </c>
      <c r="AB83" s="1" t="s">
        <v>1</v>
      </c>
      <c r="AC83" s="1" t="s">
        <v>1</v>
      </c>
      <c r="AD83" s="1" t="s">
        <v>1</v>
      </c>
      <c r="AE83" s="1">
        <v>2</v>
      </c>
      <c r="AF83" s="1">
        <v>0</v>
      </c>
      <c r="AG83" s="1">
        <v>1</v>
      </c>
      <c r="AH83" s="1">
        <v>2</v>
      </c>
      <c r="AI83" s="1" t="s">
        <v>1</v>
      </c>
      <c r="AJ83" s="1" t="s">
        <v>1</v>
      </c>
      <c r="AK83" s="1">
        <v>2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1"/>
      <c r="AX83" s="1">
        <v>7</v>
      </c>
      <c r="AY83" s="1" t="s">
        <v>142</v>
      </c>
      <c r="AZ83" s="1">
        <v>1</v>
      </c>
      <c r="BA83" s="1">
        <v>2</v>
      </c>
      <c r="BB83" s="1">
        <v>2</v>
      </c>
      <c r="BC83" s="1">
        <v>2</v>
      </c>
      <c r="BD83" s="1">
        <v>1</v>
      </c>
      <c r="BE83" s="1">
        <v>1</v>
      </c>
      <c r="BF83" s="1">
        <v>1</v>
      </c>
      <c r="BG83" s="1">
        <v>2</v>
      </c>
      <c r="BH83" s="1">
        <v>2</v>
      </c>
      <c r="BI83" s="1">
        <v>2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1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</row>
    <row r="84" spans="2:98" ht="11.25" hidden="1">
      <c r="B84" s="1"/>
      <c r="C84" s="1" t="s">
        <v>34</v>
      </c>
      <c r="D84" s="1">
        <v>1</v>
      </c>
      <c r="E84" s="1">
        <v>1</v>
      </c>
      <c r="F84" s="1" t="s">
        <v>1</v>
      </c>
      <c r="G84" s="1">
        <v>2</v>
      </c>
      <c r="H84" s="1" t="s">
        <v>1</v>
      </c>
      <c r="I84" s="1" t="s">
        <v>1</v>
      </c>
      <c r="J84" s="1">
        <v>2</v>
      </c>
      <c r="K84" s="1">
        <v>1</v>
      </c>
      <c r="L84" s="1" t="s">
        <v>1</v>
      </c>
      <c r="M84" s="1">
        <v>1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1"/>
      <c r="Z84" s="1"/>
      <c r="AA84" s="1" t="s">
        <v>131</v>
      </c>
      <c r="AB84" s="1">
        <v>1</v>
      </c>
      <c r="AC84" s="1" t="s">
        <v>1</v>
      </c>
      <c r="AD84" s="1">
        <v>1</v>
      </c>
      <c r="AE84" s="1">
        <v>2</v>
      </c>
      <c r="AF84" s="1">
        <v>2</v>
      </c>
      <c r="AG84" s="1">
        <v>1</v>
      </c>
      <c r="AH84" s="1">
        <v>2</v>
      </c>
      <c r="AI84" s="1">
        <v>1</v>
      </c>
      <c r="AJ84" s="1" t="s">
        <v>1</v>
      </c>
      <c r="AK84" s="1">
        <v>1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1"/>
      <c r="AX84" s="1"/>
      <c r="AY84" s="1" t="s">
        <v>124</v>
      </c>
      <c r="AZ84" s="1">
        <v>1</v>
      </c>
      <c r="BA84" s="1">
        <v>1</v>
      </c>
      <c r="BB84" s="1">
        <v>1</v>
      </c>
      <c r="BC84" s="1">
        <v>2</v>
      </c>
      <c r="BD84" s="1">
        <v>2</v>
      </c>
      <c r="BE84" s="1">
        <v>1</v>
      </c>
      <c r="BF84" s="1">
        <v>2</v>
      </c>
      <c r="BG84" s="1" t="s">
        <v>1</v>
      </c>
      <c r="BH84" s="1" t="s">
        <v>1</v>
      </c>
      <c r="BI84" s="1">
        <v>2</v>
      </c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1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</row>
    <row r="85" spans="2:98" ht="11.25" hidden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1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</row>
    <row r="86" spans="2:98" ht="11.25" hidden="1">
      <c r="B86" s="1">
        <v>8</v>
      </c>
      <c r="C86" s="1" t="s">
        <v>38</v>
      </c>
      <c r="D86" s="1">
        <v>1</v>
      </c>
      <c r="E86" s="1">
        <v>2</v>
      </c>
      <c r="F86" s="1">
        <v>1</v>
      </c>
      <c r="G86" s="1">
        <v>2</v>
      </c>
      <c r="H86" s="1">
        <v>2</v>
      </c>
      <c r="I86" s="1">
        <v>1</v>
      </c>
      <c r="J86" s="1" t="s">
        <v>1</v>
      </c>
      <c r="K86" s="1">
        <v>2</v>
      </c>
      <c r="L86" s="1">
        <v>0</v>
      </c>
      <c r="M86" s="1">
        <v>2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1"/>
      <c r="Z86" s="1">
        <v>8</v>
      </c>
      <c r="AA86" s="1" t="s">
        <v>153</v>
      </c>
      <c r="AB86" s="1">
        <v>1</v>
      </c>
      <c r="AC86" s="1">
        <v>1</v>
      </c>
      <c r="AD86" s="1">
        <v>1</v>
      </c>
      <c r="AE86" s="1">
        <v>2</v>
      </c>
      <c r="AF86" s="1">
        <v>2</v>
      </c>
      <c r="AG86" s="1">
        <v>1</v>
      </c>
      <c r="AH86" s="1">
        <v>2</v>
      </c>
      <c r="AI86" s="1">
        <v>1</v>
      </c>
      <c r="AJ86" s="1">
        <v>0</v>
      </c>
      <c r="AK86" s="1" t="s">
        <v>1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1"/>
      <c r="AX86" s="1">
        <v>8</v>
      </c>
      <c r="AY86" s="1" t="s">
        <v>125</v>
      </c>
      <c r="AZ86" s="1">
        <v>1</v>
      </c>
      <c r="BA86" s="1">
        <v>1</v>
      </c>
      <c r="BB86" s="1" t="s">
        <v>1</v>
      </c>
      <c r="BC86" s="1">
        <v>2</v>
      </c>
      <c r="BD86" s="1">
        <v>2</v>
      </c>
      <c r="BE86" s="1">
        <v>0</v>
      </c>
      <c r="BF86" s="1">
        <v>2</v>
      </c>
      <c r="BG86" s="1">
        <v>2</v>
      </c>
      <c r="BH86" s="1">
        <v>1</v>
      </c>
      <c r="BI86" s="1">
        <v>1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1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</row>
    <row r="87" spans="2:98" ht="11.25" hidden="1">
      <c r="B87" s="1"/>
      <c r="C87" s="1" t="s">
        <v>132</v>
      </c>
      <c r="D87" s="1">
        <v>1</v>
      </c>
      <c r="E87" s="1">
        <v>1</v>
      </c>
      <c r="F87" s="1">
        <v>1</v>
      </c>
      <c r="G87" s="1">
        <v>2</v>
      </c>
      <c r="H87" s="1">
        <v>1</v>
      </c>
      <c r="I87" s="1">
        <v>1</v>
      </c>
      <c r="J87" s="1">
        <v>1</v>
      </c>
      <c r="K87" s="1" t="s">
        <v>1</v>
      </c>
      <c r="L87" s="1" t="s">
        <v>1</v>
      </c>
      <c r="M87" s="1" t="s">
        <v>1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1"/>
      <c r="Z87" s="1"/>
      <c r="AA87" s="1" t="s">
        <v>58</v>
      </c>
      <c r="AB87" s="1">
        <v>1</v>
      </c>
      <c r="AC87" s="1">
        <v>1</v>
      </c>
      <c r="AD87" s="1">
        <v>1</v>
      </c>
      <c r="AE87" s="1">
        <v>2</v>
      </c>
      <c r="AF87" s="1">
        <v>2</v>
      </c>
      <c r="AG87" s="1" t="s">
        <v>1</v>
      </c>
      <c r="AH87" s="1">
        <v>2</v>
      </c>
      <c r="AI87" s="1">
        <v>2</v>
      </c>
      <c r="AJ87" s="1">
        <v>1</v>
      </c>
      <c r="AK87" s="1">
        <v>1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1"/>
      <c r="AX87" s="1"/>
      <c r="AY87" s="1" t="s">
        <v>147</v>
      </c>
      <c r="AZ87" s="1">
        <v>1</v>
      </c>
      <c r="BA87" s="1">
        <v>2</v>
      </c>
      <c r="BB87" s="1">
        <v>1</v>
      </c>
      <c r="BC87" s="1">
        <v>2</v>
      </c>
      <c r="BD87" s="1">
        <v>2</v>
      </c>
      <c r="BE87" s="1">
        <v>1</v>
      </c>
      <c r="BF87" s="1" t="s">
        <v>1</v>
      </c>
      <c r="BG87" s="1">
        <v>1</v>
      </c>
      <c r="BH87" s="1">
        <v>2</v>
      </c>
      <c r="BI87" s="1">
        <v>2</v>
      </c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1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</row>
    <row r="88" spans="2:98" ht="11.25" hidden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1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</row>
    <row r="89" spans="2:98" ht="11.25" hidden="1">
      <c r="B89" s="1">
        <v>9</v>
      </c>
      <c r="C89" s="1" t="s">
        <v>156</v>
      </c>
      <c r="D89" s="1">
        <v>1</v>
      </c>
      <c r="E89" s="1">
        <v>1</v>
      </c>
      <c r="F89" s="1">
        <v>1</v>
      </c>
      <c r="G89" s="1">
        <v>2</v>
      </c>
      <c r="H89" s="1">
        <v>2</v>
      </c>
      <c r="I89" s="1">
        <v>2</v>
      </c>
      <c r="J89" s="1">
        <v>0</v>
      </c>
      <c r="K89" s="1">
        <v>1</v>
      </c>
      <c r="L89" s="1">
        <v>1</v>
      </c>
      <c r="M89" s="1" t="s">
        <v>1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1"/>
      <c r="Z89" s="1">
        <v>9</v>
      </c>
      <c r="AA89" s="1" t="s">
        <v>140</v>
      </c>
      <c r="AB89" s="1">
        <v>1</v>
      </c>
      <c r="AC89" s="1">
        <v>2</v>
      </c>
      <c r="AD89" s="1" t="s">
        <v>1</v>
      </c>
      <c r="AE89" s="1">
        <v>2</v>
      </c>
      <c r="AF89" s="1" t="s">
        <v>1</v>
      </c>
      <c r="AG89" s="1">
        <v>1</v>
      </c>
      <c r="AH89" s="1">
        <v>2</v>
      </c>
      <c r="AI89" s="1">
        <v>0</v>
      </c>
      <c r="AJ89" s="1" t="s">
        <v>1</v>
      </c>
      <c r="AK89" s="1">
        <v>1</v>
      </c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1"/>
      <c r="AX89" s="1">
        <v>9</v>
      </c>
      <c r="AY89" s="1" t="s">
        <v>135</v>
      </c>
      <c r="AZ89" s="1">
        <v>1</v>
      </c>
      <c r="BA89" s="1">
        <v>1</v>
      </c>
      <c r="BB89" s="1">
        <v>2</v>
      </c>
      <c r="BC89" s="1">
        <v>2</v>
      </c>
      <c r="BD89" s="1">
        <v>1</v>
      </c>
      <c r="BE89" s="1">
        <v>1</v>
      </c>
      <c r="BF89" s="1">
        <v>1</v>
      </c>
      <c r="BG89" s="1">
        <v>0</v>
      </c>
      <c r="BH89" s="1">
        <v>1</v>
      </c>
      <c r="BI89" s="1">
        <v>2</v>
      </c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1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</row>
    <row r="90" spans="2:98" ht="11.25" hidden="1">
      <c r="B90" s="1"/>
      <c r="C90" s="1" t="s">
        <v>157</v>
      </c>
      <c r="D90" s="1">
        <v>1</v>
      </c>
      <c r="E90" s="1" t="s">
        <v>1</v>
      </c>
      <c r="F90" s="1">
        <v>1</v>
      </c>
      <c r="G90" s="1">
        <v>2</v>
      </c>
      <c r="H90" s="1">
        <v>2</v>
      </c>
      <c r="I90" s="1">
        <v>1</v>
      </c>
      <c r="J90" s="1">
        <v>2</v>
      </c>
      <c r="K90" s="1" t="s">
        <v>1</v>
      </c>
      <c r="L90" s="1">
        <v>1</v>
      </c>
      <c r="M90" s="1">
        <v>2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1"/>
      <c r="Z90" s="1"/>
      <c r="AA90" s="1" t="s">
        <v>150</v>
      </c>
      <c r="AB90" s="1">
        <v>1</v>
      </c>
      <c r="AC90" s="1">
        <v>2</v>
      </c>
      <c r="AD90" s="1" t="s">
        <v>1</v>
      </c>
      <c r="AE90" s="1">
        <v>2</v>
      </c>
      <c r="AF90" s="1" t="s">
        <v>1</v>
      </c>
      <c r="AG90" s="1" t="s">
        <v>1</v>
      </c>
      <c r="AH90" s="1" t="s">
        <v>1</v>
      </c>
      <c r="AI90" s="1">
        <v>2</v>
      </c>
      <c r="AJ90" s="1">
        <v>1</v>
      </c>
      <c r="AK90" s="1">
        <v>1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1"/>
      <c r="AX90" s="1"/>
      <c r="AY90" s="1" t="s">
        <v>145</v>
      </c>
      <c r="AZ90" s="1">
        <v>1</v>
      </c>
      <c r="BA90" s="1">
        <v>2</v>
      </c>
      <c r="BB90" s="1">
        <v>2</v>
      </c>
      <c r="BC90" s="1">
        <v>2</v>
      </c>
      <c r="BD90" s="1">
        <v>2</v>
      </c>
      <c r="BE90" s="1">
        <v>1</v>
      </c>
      <c r="BF90" s="1">
        <v>2</v>
      </c>
      <c r="BG90" s="1">
        <v>1</v>
      </c>
      <c r="BH90" s="1">
        <v>1</v>
      </c>
      <c r="BI90" s="1">
        <v>2</v>
      </c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1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</row>
    <row r="91" spans="2:98" ht="11.25" hidden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1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</row>
    <row r="92" spans="2:98" ht="11.25" hidden="1">
      <c r="B92" s="1">
        <v>10</v>
      </c>
      <c r="C92" s="1" t="s">
        <v>28</v>
      </c>
      <c r="D92" s="1">
        <v>1</v>
      </c>
      <c r="E92" s="1">
        <v>1</v>
      </c>
      <c r="F92" s="1">
        <v>1</v>
      </c>
      <c r="G92" s="1">
        <v>2</v>
      </c>
      <c r="H92" s="1">
        <v>1</v>
      </c>
      <c r="I92" s="1">
        <v>1</v>
      </c>
      <c r="J92" s="1">
        <v>0</v>
      </c>
      <c r="K92" s="1">
        <v>2</v>
      </c>
      <c r="L92" s="1">
        <v>1</v>
      </c>
      <c r="M92" s="1">
        <v>1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1"/>
      <c r="Z92" s="1">
        <v>10</v>
      </c>
      <c r="AA92" s="1" t="s">
        <v>63</v>
      </c>
      <c r="AB92" s="1">
        <v>1</v>
      </c>
      <c r="AC92" s="1">
        <v>1</v>
      </c>
      <c r="AD92" s="1">
        <v>1</v>
      </c>
      <c r="AE92" s="1">
        <v>2</v>
      </c>
      <c r="AF92" s="1">
        <v>1</v>
      </c>
      <c r="AG92" s="1">
        <v>0</v>
      </c>
      <c r="AH92" s="1">
        <v>2</v>
      </c>
      <c r="AI92" s="1">
        <v>1</v>
      </c>
      <c r="AJ92" s="1">
        <v>1</v>
      </c>
      <c r="AK92" s="1">
        <v>1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1"/>
      <c r="AX92" s="1">
        <v>10</v>
      </c>
      <c r="AY92" s="1" t="s">
        <v>55</v>
      </c>
      <c r="AZ92" s="1">
        <v>1</v>
      </c>
      <c r="BA92" s="1">
        <v>1</v>
      </c>
      <c r="BB92" s="1">
        <v>1</v>
      </c>
      <c r="BC92" s="1">
        <v>2</v>
      </c>
      <c r="BD92" s="1" t="s">
        <v>1</v>
      </c>
      <c r="BE92" s="1">
        <v>1</v>
      </c>
      <c r="BF92" s="1">
        <v>2</v>
      </c>
      <c r="BG92" s="1">
        <v>2</v>
      </c>
      <c r="BH92" s="1">
        <v>1</v>
      </c>
      <c r="BI92" s="1">
        <v>2</v>
      </c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1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</row>
    <row r="93" spans="2:98" ht="11.25" hidden="1">
      <c r="B93" s="1"/>
      <c r="C93" s="1" t="s">
        <v>65</v>
      </c>
      <c r="D93" s="1">
        <v>1</v>
      </c>
      <c r="E93" s="1">
        <v>2</v>
      </c>
      <c r="F93" s="1">
        <v>1</v>
      </c>
      <c r="G93" s="1">
        <v>2</v>
      </c>
      <c r="H93" s="1">
        <v>1</v>
      </c>
      <c r="I93" s="1">
        <v>1</v>
      </c>
      <c r="J93" s="1">
        <v>2</v>
      </c>
      <c r="K93" s="1">
        <v>1</v>
      </c>
      <c r="L93" s="1">
        <v>1</v>
      </c>
      <c r="M93" s="1">
        <v>1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1"/>
      <c r="Z93" s="1"/>
      <c r="AA93" s="1" t="s">
        <v>67</v>
      </c>
      <c r="AB93" s="1">
        <v>1</v>
      </c>
      <c r="AC93" s="1">
        <v>1</v>
      </c>
      <c r="AD93" s="1">
        <v>2</v>
      </c>
      <c r="AE93" s="1">
        <v>2</v>
      </c>
      <c r="AF93" s="1" t="s">
        <v>1</v>
      </c>
      <c r="AG93" s="1">
        <v>1</v>
      </c>
      <c r="AH93" s="1">
        <v>2</v>
      </c>
      <c r="AI93" s="1" t="s">
        <v>1</v>
      </c>
      <c r="AJ93" s="1">
        <v>1</v>
      </c>
      <c r="AK93" s="1">
        <v>1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1"/>
      <c r="AX93" s="1"/>
      <c r="AY93" s="1" t="s">
        <v>44</v>
      </c>
      <c r="AZ93" s="1">
        <v>1</v>
      </c>
      <c r="BA93" s="1">
        <v>1</v>
      </c>
      <c r="BB93" s="1">
        <v>2</v>
      </c>
      <c r="BC93" s="1">
        <v>2</v>
      </c>
      <c r="BD93" s="1">
        <v>1</v>
      </c>
      <c r="BE93" s="1">
        <v>2</v>
      </c>
      <c r="BF93" s="1">
        <v>2</v>
      </c>
      <c r="BG93" s="1">
        <v>2</v>
      </c>
      <c r="BH93" s="1">
        <v>1</v>
      </c>
      <c r="BI93" s="1">
        <v>1</v>
      </c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1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</row>
    <row r="94" spans="25:73" ht="11.25" hidden="1">
      <c r="Y94" s="11"/>
      <c r="AW94" s="11"/>
      <c r="BU94" s="11"/>
    </row>
    <row r="95" spans="1:106" s="6" customFormat="1" ht="6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DB95" s="11"/>
    </row>
    <row r="96" spans="1:106" s="6" customFormat="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W96" s="11"/>
      <c r="AX96" s="63" t="s">
        <v>14</v>
      </c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14"/>
      <c r="DB96" s="11"/>
    </row>
    <row r="97" spans="1:106" s="6" customFormat="1" ht="11.25">
      <c r="A97" s="11"/>
      <c r="B97" s="11"/>
      <c r="C97" s="11"/>
      <c r="D97" s="66" t="s">
        <v>81</v>
      </c>
      <c r="E97" s="66"/>
      <c r="F97" s="66" t="s">
        <v>82</v>
      </c>
      <c r="G97" s="66"/>
      <c r="H97" s="66" t="s">
        <v>83</v>
      </c>
      <c r="I97" s="66"/>
      <c r="J97" s="66" t="s">
        <v>84</v>
      </c>
      <c r="K97" s="66"/>
      <c r="L97" s="66" t="s">
        <v>80</v>
      </c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 t="s">
        <v>19</v>
      </c>
      <c r="AF97" s="66"/>
      <c r="AG97" s="66" t="s">
        <v>21</v>
      </c>
      <c r="AH97" s="66"/>
      <c r="AI97" s="66" t="s">
        <v>20</v>
      </c>
      <c r="AJ97" s="66"/>
      <c r="AK97" s="19"/>
      <c r="AW97" s="11"/>
      <c r="AX97" s="42"/>
      <c r="AY97" s="43"/>
      <c r="AZ97" s="29">
        <v>1</v>
      </c>
      <c r="BA97" s="29">
        <v>2</v>
      </c>
      <c r="BB97" s="29">
        <v>3</v>
      </c>
      <c r="BC97" s="29">
        <v>4</v>
      </c>
      <c r="BD97" s="29">
        <v>5</v>
      </c>
      <c r="BE97" s="29">
        <v>6</v>
      </c>
      <c r="BF97" s="29">
        <v>7</v>
      </c>
      <c r="BG97" s="29">
        <v>8</v>
      </c>
      <c r="BH97" s="29">
        <v>9</v>
      </c>
      <c r="BI97" s="29">
        <v>0</v>
      </c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14"/>
      <c r="DB97" s="11"/>
    </row>
    <row r="98" spans="1:106" s="6" customFormat="1" ht="11.25">
      <c r="A98" s="11"/>
      <c r="B98" s="11"/>
      <c r="C98" s="11"/>
      <c r="D98" s="64">
        <f>COUNTIF(D121:D140,1)+COUNTIF(AB121:AB140,1)+COUNTIF(AZ121:AZ140,1)+COUNTIF(AB144:AB163,1)+COUNTIF(AZ144:AZ163,1)+COUNTIF(AZ98:AZ117,1)+COUNTIF(D144:D163,1)</f>
        <v>131</v>
      </c>
      <c r="E98" s="64"/>
      <c r="F98" s="64">
        <f>COUNTIF(D121:D140,"x")+COUNTIF(AB121:AB140,"x")+COUNTIF(AZ121:AZ140,"x")+COUNTIF(AB144:AB163,"x")+COUNTIF(AZ144:AZ163,"x")+COUNTIF(AZ98:AZ117,"x")+COUNTIF(D144:D163,"x")</f>
        <v>5</v>
      </c>
      <c r="G98" s="64"/>
      <c r="H98" s="64">
        <f>COUNTIF(D121:D140,2)+COUNTIF(AB121:AB140,2)+COUNTIF(AZ121:AZ140,2)+COUNTIF(D144:D163,2)+COUNTIF(AB144:AB163,2)+COUNTIF(AZ98:AZ117,2)+COUNTIF(AZ144:AZ163,2)</f>
        <v>2</v>
      </c>
      <c r="I98" s="64"/>
      <c r="J98" s="64">
        <f>COUNTIF(D121:D140,0)+COUNTIF(AB121:AB140,0)+COUNTIF(AZ121:AZ140,0)+COUNTIF(D144:D163,0)+COUNTIF(AB144:AB163,0)+COUNTIF(AZ98:AZ117,0)+COUNTIF(AZ144:AZ163,0)</f>
        <v>2</v>
      </c>
      <c r="K98" s="64"/>
      <c r="L98" s="39" t="s">
        <v>168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8"/>
      <c r="AE98" s="64">
        <f>D98*100/((140-AK98)-J98)</f>
        <v>94.92753623188406</v>
      </c>
      <c r="AF98" s="64"/>
      <c r="AG98" s="64">
        <f>F98*100/((140-AK98)-J98)</f>
        <v>3.6231884057971016</v>
      </c>
      <c r="AH98" s="64"/>
      <c r="AI98" s="64">
        <f>H98*100/((140-AK98)-J98)</f>
        <v>1.4492753623188406</v>
      </c>
      <c r="AJ98" s="64"/>
      <c r="AK98" s="19">
        <f>COUNTIF(D121:D140,"-")+COUNTIF(AB121:AB140,"-")+COUNTIF(AZ121:AZ140,"-")+COUNTIF(AB144:AB163,"-")+COUNTIF(AZ144:AZ163,"-")+COUNTIF(AZ98:AZ117,"-")+COUNTIF(D144:D163,"-")</f>
        <v>0</v>
      </c>
      <c r="AW98" s="19"/>
      <c r="AX98" s="47">
        <v>1</v>
      </c>
      <c r="AY98" s="12" t="str">
        <f>+AY4</f>
        <v>Аякс</v>
      </c>
      <c r="AZ98" s="12">
        <f aca="true" t="shared" si="0" ref="AZ98:BI98">+AZ4</f>
        <v>1</v>
      </c>
      <c r="BA98" s="12">
        <f t="shared" si="0"/>
        <v>2</v>
      </c>
      <c r="BB98" s="12">
        <f t="shared" si="0"/>
        <v>1</v>
      </c>
      <c r="BC98" s="12">
        <f t="shared" si="0"/>
        <v>2</v>
      </c>
      <c r="BD98" s="12">
        <f t="shared" si="0"/>
        <v>0</v>
      </c>
      <c r="BE98" s="12">
        <f t="shared" si="0"/>
        <v>1</v>
      </c>
      <c r="BF98" s="12">
        <f t="shared" si="0"/>
        <v>2</v>
      </c>
      <c r="BG98" s="12">
        <f t="shared" si="0"/>
        <v>1</v>
      </c>
      <c r="BH98" s="12">
        <f t="shared" si="0"/>
        <v>1</v>
      </c>
      <c r="BI98" s="12">
        <f t="shared" si="0"/>
        <v>1</v>
      </c>
      <c r="BJ98" s="4" t="str">
        <f>+IF(AZ98&lt;&gt;AZ99,IF(AZ98=0,"100",IF(AZ98=1,$AE$98,IF(AZ98=2,$AI$98,IF(AZ98="x",$AG$98,"")))),"0")</f>
        <v>0</v>
      </c>
      <c r="BK98" s="4" t="str">
        <f>+IF(BA98&lt;&gt;BA99,IF(BA98=0,"100",IF(BA98=1,$AE$99,IF(BA98=2,$AI$99,IF(BA98="x",$AG$99,"")))),"0")</f>
        <v>0</v>
      </c>
      <c r="BL98" s="4" t="str">
        <f>+IF(BB98&lt;&gt;BB99,IF(BB98=0,"100",IF(BB98=1,$AE$100,IF(BB98=2,$AI$100,IF(BB98="x",$AG$100,"")))),"0")</f>
        <v>0</v>
      </c>
      <c r="BM98" s="4" t="str">
        <f>+IF(BC98&lt;&gt;BC99,IF(BC98=0,"100",IF(BC98=1,$AE$101,IF(BC98=2,$AI$101,IF(BC98="x",$AG$101,"")))),"0")</f>
        <v>0</v>
      </c>
      <c r="BN98" s="4" t="str">
        <f>+IF(BD98&lt;&gt;BD99,IF(BD98=0,"100",IF(BD98=1,$AE$102,IF(BD98=2,$AI$102,IF(BD98="x",$AG$102,"")))),"0")</f>
        <v>100</v>
      </c>
      <c r="BO98" s="4">
        <f>+IF(BE98&lt;&gt;BE99,IF(BE98=0,"100",IF(BE98=1,$AE$103,IF(BE98=2,$AI$103,IF(BE98="x",$AG$103,"")))),"0")</f>
        <v>72.65625</v>
      </c>
      <c r="BP98" s="4" t="str">
        <f>+IF(BF98&lt;&gt;BF99,IF(BF98=0,"100",IF(BF98=1,$AE$104,IF(BF98=2,$AI$104,IF(BF98="x",$AG$104,"")))),"0")</f>
        <v>0</v>
      </c>
      <c r="BQ98" s="4">
        <f>+IF(BG98&lt;&gt;BG99,IF(BG98=0,"100",IF(BG98=1,$AE$105,IF(BG98=2,$AI$105,IF(BG98="x",$AG$105,"")))),"0")</f>
        <v>62.40601503759399</v>
      </c>
      <c r="BR98" s="4" t="str">
        <f>+IF(BH98&lt;&gt;BH99,IF(BH98=0,"100",IF(BH98=1,$AE$106,IF(BH98=2,$AI$106,IF(BH98="x",$AG$106,"")))),"0")</f>
        <v>0</v>
      </c>
      <c r="BS98" s="4">
        <f>+IF(BI98&lt;&gt;BI99,IF(BI98=0,"100",IF(BI98=1,$AE$107,IF(BI98=2,$AI$107,IF(BI98="x",$AG$107,"")))),"0")</f>
        <v>51.09489051094891</v>
      </c>
      <c r="BT98" s="15">
        <f>10-COUNTIF(BJ98:BS98,0)</f>
        <v>4</v>
      </c>
      <c r="BU98" s="22">
        <f aca="true" t="shared" si="1" ref="BU98:BU117">ROUND(((BJ98+BK98+BL98+BM98+BN98+BO98+BP98+BQ98+BR98+BS98)/BT98),1)</f>
        <v>71.5</v>
      </c>
      <c r="DB98" s="11"/>
    </row>
    <row r="99" spans="1:106" s="6" customFormat="1" ht="11.25">
      <c r="A99" s="11"/>
      <c r="B99" s="11"/>
      <c r="C99" s="11"/>
      <c r="D99" s="64">
        <f>COUNTIF(E121:E140,1)+COUNTIF(AC121:AC140,1)+COUNTIF(BA121:BA140,1)+COUNTIF(AC144:AC163,1)+COUNTIF(BA144:BA163,1)+COUNTIF(BA98:BA117,1)+COUNTIF(E144:E163,1)</f>
        <v>40</v>
      </c>
      <c r="E99" s="64"/>
      <c r="F99" s="64">
        <f>COUNTIF(E121:E140,"x")+COUNTIF(AC121:AC140,"x")+COUNTIF(BA121:BA140,"x")+COUNTIF(AC144:AC163,"x")+COUNTIF(BA144:BA163,"x")+COUNTIF(BA98:BA117,"x")+COUNTIF(E144:E163,"x")</f>
        <v>39</v>
      </c>
      <c r="G99" s="64"/>
      <c r="H99" s="64">
        <f>COUNTIF(E121:E140,2)+COUNTIF(AC121:AC140,2)+COUNTIF(BA121:BA140,2)+COUNTIF(E144:E163,2)+COUNTIF(AC144:AC163,2)+COUNTIF(BA98:BA117,2)+COUNTIF(BA144:BA163,2)</f>
        <v>55</v>
      </c>
      <c r="I99" s="64"/>
      <c r="J99" s="64">
        <f>COUNTIF(E121:E140,0)+COUNTIF(AC121:AC140,0)+COUNTIF(BA121:BA140,0)+COUNTIF(E144:E163,0)+COUNTIF(AC144:AC163,0)+COUNTIF(BA98:BA117,0)+COUNTIF(BA144:BA163,0)</f>
        <v>6</v>
      </c>
      <c r="K99" s="64"/>
      <c r="L99" s="40" t="s">
        <v>169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8"/>
      <c r="AE99" s="64">
        <f>D99*100/((140-AK99)-J99)</f>
        <v>29.850746268656717</v>
      </c>
      <c r="AF99" s="64"/>
      <c r="AG99" s="64">
        <f>F99*100/((140-AK99)-J99)</f>
        <v>29.104477611940297</v>
      </c>
      <c r="AH99" s="64"/>
      <c r="AI99" s="64">
        <f>H99*100/((140-AK99)-J99)</f>
        <v>41.04477611940298</v>
      </c>
      <c r="AJ99" s="64"/>
      <c r="AK99" s="19">
        <f>COUNTIF(E121:E140,"-")+COUNTIF(AC121:AC140,"-")+COUNTIF(BA121:BA140,"-")+COUNTIF(AC144:AC163,"-")+COUNTIF(BA144:BA163,"-")+COUNTIF(BA98:BA117,"-")+COUNTIF(E144:E163,"-")</f>
        <v>0</v>
      </c>
      <c r="AW99" s="11"/>
      <c r="AX99" s="47"/>
      <c r="AY99" s="12" t="str">
        <f>+AY5</f>
        <v>Милан</v>
      </c>
      <c r="AZ99" s="12">
        <f aca="true" t="shared" si="2" ref="AZ99:BI99">+AZ5</f>
        <v>1</v>
      </c>
      <c r="BA99" s="12">
        <f t="shared" si="2"/>
        <v>2</v>
      </c>
      <c r="BB99" s="12">
        <f t="shared" si="2"/>
        <v>1</v>
      </c>
      <c r="BC99" s="12">
        <f t="shared" si="2"/>
        <v>2</v>
      </c>
      <c r="BD99" s="12">
        <f t="shared" si="2"/>
        <v>2</v>
      </c>
      <c r="BE99" s="12" t="str">
        <f t="shared" si="2"/>
        <v>x</v>
      </c>
      <c r="BF99" s="12">
        <f t="shared" si="2"/>
        <v>2</v>
      </c>
      <c r="BG99" s="12">
        <f t="shared" si="2"/>
        <v>2</v>
      </c>
      <c r="BH99" s="12">
        <f t="shared" si="2"/>
        <v>1</v>
      </c>
      <c r="BI99" s="12">
        <f t="shared" si="2"/>
        <v>2</v>
      </c>
      <c r="BJ99" s="7" t="str">
        <f>+IF(AZ98&lt;&gt;AZ99,IF(AZ99=0,"100",IF(AZ99=1,$AE$98,IF(AZ99=2,$AI$98,IF(AZ99="x",$AG$98,"")))),"0")</f>
        <v>0</v>
      </c>
      <c r="BK99" s="7" t="str">
        <f>+IF(BA98&lt;&gt;BA99,IF(BA99=0,"100",IF(BA99=1,$AE$99,IF(BA99=2,$AI$99,IF(BA99="x",$AG$99,"")))),"0")</f>
        <v>0</v>
      </c>
      <c r="BL99" s="7" t="str">
        <f>+IF(BB98&lt;&gt;BB99,IF(BB99=0,"100",IF(BB99=1,$AE$100,IF(BB99=2,$AI$100,IF(BB99="x",$AG$100,"")))),"0")</f>
        <v>0</v>
      </c>
      <c r="BM99" s="7" t="str">
        <f>+IF(BC98&lt;&gt;BC99,IF(BC99=0,"100",IF(BC99=1,$AE$101,IF(BC99=2,$AI$101,IF(BC99="x",$AG$101,"")))),"0")</f>
        <v>0</v>
      </c>
      <c r="BN99" s="7">
        <f>+IF(BD98&lt;&gt;BD99,IF(BD99=0,"100",IF(BD99=1,$AE$102,IF(BD99=2,$AI$102,IF(BD99="x",$AG$102,"")))),"0")</f>
        <v>44.96124031007752</v>
      </c>
      <c r="BO99" s="7">
        <f>+IF(BE98&lt;&gt;BE99,IF(BE99=0,"100",IF(BE99=1,$AE$103,IF(BE99=2,$AI$103,IF(BE99="x",$AG$103,"")))),"0")</f>
        <v>19.53125</v>
      </c>
      <c r="BP99" s="7" t="str">
        <f>+IF(BF98&lt;&gt;BF99,IF(BF99=0,"100",IF(BF99=1,$AE$104,IF(BF99=2,$AI$104,IF(BF99="x",$AG$104,"")))),"0")</f>
        <v>0</v>
      </c>
      <c r="BQ99" s="7">
        <f>+IF(BG98&lt;&gt;BG99,IF(BG99=0,"100",IF(BG99=1,$AE$105,IF(BG99=2,$AI$105,IF(BG99="x",$AG$105,"")))),"0")</f>
        <v>16.541353383458645</v>
      </c>
      <c r="BR99" s="7" t="str">
        <f>+IF(BH98&lt;&gt;BH99,IF(BH99=0,"100",IF(BH99=1,$AE$106,IF(BH99=2,$AI$106,IF(BH99="x",$AG$106,"")))),"0")</f>
        <v>0</v>
      </c>
      <c r="BS99" s="7">
        <f>+IF(BI98&lt;&gt;BI99,IF(BI99=0,"100",IF(BI99=1,$AE$107,IF(BI99=2,$AI$107,IF(BI99="x",$AG$107,"")))),"0")</f>
        <v>28.467153284671532</v>
      </c>
      <c r="BT99" s="15">
        <f aca="true" t="shared" si="3" ref="BT99:BT117">10-COUNTIF(BJ99:BS99,0)</f>
        <v>4</v>
      </c>
      <c r="BU99" s="23">
        <f t="shared" si="1"/>
        <v>27.4</v>
      </c>
      <c r="DB99" s="11"/>
    </row>
    <row r="100" spans="1:106" s="6" customFormat="1" ht="11.25">
      <c r="A100" s="11"/>
      <c r="B100" s="11"/>
      <c r="C100" s="11"/>
      <c r="D100" s="64">
        <f>COUNTIF(F121:F140,1)+COUNTIF(AD121:AD140,1)+COUNTIF(BB121:BB140,1)+COUNTIF(AD144:AD163,1)+COUNTIF(BB144:BB163,1)+COUNTIF(BB98:BB117,1)+COUNTIF(F144:F163,1)</f>
        <v>96</v>
      </c>
      <c r="E100" s="64"/>
      <c r="F100" s="64">
        <f>COUNTIF(F121:F140,"x")+COUNTIF(AD121:AD140,"x")+COUNTIF(BB121:BB140,"x")+COUNTIF(AD144:AD163,"x")+COUNTIF(BB144:BB163,"x")+COUNTIF(BB98:BB117,"x")+COUNTIF(F144:F163,"x")</f>
        <v>16</v>
      </c>
      <c r="G100" s="64"/>
      <c r="H100" s="64">
        <f>COUNTIF(F121:F140,2)+COUNTIF(AD121:AD140,2)+COUNTIF(BB121:BB140,2)+COUNTIF(F144:F163,2)+COUNTIF(AD144:AD163,2)+COUNTIF(BB98:BB117,2)+COUNTIF(BB144:BB163,2)</f>
        <v>26</v>
      </c>
      <c r="I100" s="64"/>
      <c r="J100" s="64">
        <f>COUNTIF(F121:F140,0)+COUNTIF(AD121:AD140,0)+COUNTIF(BB121:BB140,0)+COUNTIF(F144:F163,0)+COUNTIF(AD144:AD163,0)+COUNTIF(BB98:BB117,0)+COUNTIF(BB144:BB163,0)</f>
        <v>2</v>
      </c>
      <c r="K100" s="64"/>
      <c r="L100" s="40" t="s">
        <v>170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8"/>
      <c r="AE100" s="64">
        <f aca="true" t="shared" si="4" ref="AE100:AE107">D100*100/((140-AK100)-J100)</f>
        <v>69.56521739130434</v>
      </c>
      <c r="AF100" s="64"/>
      <c r="AG100" s="64">
        <f aca="true" t="shared" si="5" ref="AG100:AG107">F100*100/((140-AK100)-J100)</f>
        <v>11.594202898550725</v>
      </c>
      <c r="AH100" s="64"/>
      <c r="AI100" s="64">
        <f aca="true" t="shared" si="6" ref="AI100:AI107">H100*100/((140-AK100)-J100)</f>
        <v>18.840579710144926</v>
      </c>
      <c r="AJ100" s="64"/>
      <c r="AK100" s="19">
        <f>COUNTIF(F121:F140,"-")+COUNTIF(AD121:AD140,"-")+COUNTIF(BB121:BB140,"-")+COUNTIF(AD144:AD163,"-")+COUNTIF(BB144:BB163,"-")+COUNTIF(BB98:BB117,"-")+COUNTIF(F144:F163,"-")</f>
        <v>0</v>
      </c>
      <c r="AW100" s="11"/>
      <c r="AX100" s="54">
        <v>2</v>
      </c>
      <c r="AY100" s="4" t="str">
        <f>+AY7</f>
        <v>Ливерпуль</v>
      </c>
      <c r="AZ100" s="4">
        <f aca="true" t="shared" si="7" ref="AZ100:BI100">+AZ7</f>
        <v>1</v>
      </c>
      <c r="BA100" s="4" t="str">
        <f t="shared" si="7"/>
        <v>x</v>
      </c>
      <c r="BB100" s="4">
        <f t="shared" si="7"/>
        <v>1</v>
      </c>
      <c r="BC100" s="4">
        <f t="shared" si="7"/>
        <v>2</v>
      </c>
      <c r="BD100" s="4">
        <f t="shared" si="7"/>
        <v>0</v>
      </c>
      <c r="BE100" s="4">
        <f t="shared" si="7"/>
        <v>1</v>
      </c>
      <c r="BF100" s="4">
        <f t="shared" si="7"/>
        <v>2</v>
      </c>
      <c r="BG100" s="4">
        <f t="shared" si="7"/>
        <v>1</v>
      </c>
      <c r="BH100" s="4">
        <f t="shared" si="7"/>
        <v>1</v>
      </c>
      <c r="BI100" s="4">
        <f t="shared" si="7"/>
        <v>1</v>
      </c>
      <c r="BJ100" s="4" t="str">
        <f>+IF(AZ100&lt;&gt;AZ101,IF(AZ100=0,"100",IF(AZ100=1,$AE$98,IF(AZ100=2,$AI$98,IF(AZ100="x",$AG$98,"")))),"0")</f>
        <v>0</v>
      </c>
      <c r="BK100" s="4">
        <f>+IF(BA100&lt;&gt;BA101,IF(BA100=0,"100",IF(BA100=1,$AE$99,IF(BA100=2,$AI$99,IF(BA100="x",$AG$99,"")))),"0")</f>
        <v>29.104477611940297</v>
      </c>
      <c r="BL100" s="4" t="str">
        <f>+IF(BB100&lt;&gt;BB101,IF(BB100=0,"100",IF(BB100=1,$AE$100,IF(BB100=2,$AI$100,IF(BB100="x",$AG$100,"")))),"0")</f>
        <v>0</v>
      </c>
      <c r="BM100" s="4" t="str">
        <f>+IF(BC100&lt;&gt;BC101,IF(BC100=0,"100",IF(BC100=1,$AE$101,IF(BC100=2,$AI$101,IF(BC100="x",$AG$101,"")))),"0")</f>
        <v>0</v>
      </c>
      <c r="BN100" s="4" t="str">
        <f>+IF(BD100&lt;&gt;BD101,IF(BD100=0,"100",IF(BD100=1,$AE$102,IF(BD100=2,$AI$102,IF(BD100="x",$AG$102,"")))),"0")</f>
        <v>100</v>
      </c>
      <c r="BO100" s="4" t="str">
        <f>+IF(BE100&lt;&gt;BE101,IF(BE100=0,"100",IF(BE100=1,$AE$103,IF(BE100=2,$AI$103,IF(BE100="x",$AG$103,"")))),"0")</f>
        <v>0</v>
      </c>
      <c r="BP100" s="4" t="str">
        <f>+IF(BF100&lt;&gt;BF101,IF(BF100=0,"100",IF(BF100=1,$AE$104,IF(BF100=2,$AI$104,IF(BF100="x",$AG$104,"")))),"0")</f>
        <v>0</v>
      </c>
      <c r="BQ100" s="4">
        <f>+IF(BG100&lt;&gt;BG101,IF(BG100=0,"100",IF(BG100=1,$AE$105,IF(BG100=2,$AI$105,IF(BG100="x",$AG$105,"")))),"0")</f>
        <v>62.40601503759399</v>
      </c>
      <c r="BR100" s="4" t="str">
        <f>+IF(BH100&lt;&gt;BH101,IF(BH100=0,"100",IF(BH100=1,$AE$106,IF(BH100=2,$AI$106,IF(BH100="x",$AG$106,"")))),"0")</f>
        <v>0</v>
      </c>
      <c r="BS100" s="4" t="str">
        <f>+IF(BI100&lt;&gt;BI101,IF(BI100=0,"100",IF(BI100=1,$AE$107,IF(BI100=2,$AI$107,IF(BI100="x",$AG$107,"")))),"0")</f>
        <v>0</v>
      </c>
      <c r="BT100" s="8">
        <f t="shared" si="3"/>
        <v>3</v>
      </c>
      <c r="BU100" s="22">
        <f t="shared" si="1"/>
        <v>63.8</v>
      </c>
      <c r="DB100" s="11"/>
    </row>
    <row r="101" spans="1:106" s="6" customFormat="1" ht="11.25">
      <c r="A101" s="11"/>
      <c r="B101" s="11"/>
      <c r="C101" s="11"/>
      <c r="D101" s="64">
        <f>COUNTIF(G121:G140,1)+COUNTIF(AE121:AE140,1)+COUNTIF(BC121:BC140,1)+COUNTIF(AE144:AE163,1)+COUNTIF(BC144:BC163,1)+COUNTIF(BC98:BC117,1)+COUNTIF(G144:G163,1)</f>
        <v>0</v>
      </c>
      <c r="E101" s="64"/>
      <c r="F101" s="64">
        <f>COUNTIF(G121:G140,"x")+COUNTIF(AE121:AE140,"x")+COUNTIF(BC121:BC140,"x")+COUNTIF(AE144:AE163,"x")+COUNTIF(BC144:BC163,"x")+COUNTIF(BC98:BC117,"x")+COUNTIF(G144:G163,"x")</f>
        <v>1</v>
      </c>
      <c r="G101" s="64"/>
      <c r="H101" s="64">
        <f>COUNTIF(G121:G140,2)+COUNTIF(AE121:AE140,2)+COUNTIF(BC121:BC140,2)+COUNTIF(G144:G163,2)+COUNTIF(AE144:AE163,2)+COUNTIF(BC98:BC117,2)+COUNTIF(BC144:BC163,2)</f>
        <v>139</v>
      </c>
      <c r="I101" s="64"/>
      <c r="J101" s="64">
        <f>COUNTIF(G121:G140,0)+COUNTIF(AE121:AE140,0)+COUNTIF(BC121:BC140,0)+COUNTIF(G144:G163,0)+COUNTIF(AE144:AE163,0)+COUNTIF(BC98:BC117,0)+COUNTIF(BC144:BC163,0)</f>
        <v>0</v>
      </c>
      <c r="K101" s="64"/>
      <c r="L101" s="40" t="s">
        <v>171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8"/>
      <c r="AE101" s="64">
        <f t="shared" si="4"/>
        <v>0</v>
      </c>
      <c r="AF101" s="64"/>
      <c r="AG101" s="64">
        <f t="shared" si="5"/>
        <v>0.7142857142857143</v>
      </c>
      <c r="AH101" s="64"/>
      <c r="AI101" s="64">
        <f t="shared" si="6"/>
        <v>99.28571428571429</v>
      </c>
      <c r="AJ101" s="64"/>
      <c r="AK101" s="19">
        <f>COUNTIF(G121:G140,"-")+COUNTIF(AE121:AE140,"-")+COUNTIF(BC121:BC140,"-")+COUNTIF(AE144:AE163,"-")+COUNTIF(BC144:BC163,"-")+COUNTIF(BC98:BC117,"-")+COUNTIF(G144:G163,"-")</f>
        <v>0</v>
      </c>
      <c r="AW101" s="11"/>
      <c r="AX101" s="54"/>
      <c r="AY101" s="4" t="str">
        <f>+AY8</f>
        <v>БАТЭ</v>
      </c>
      <c r="AZ101" s="4">
        <f aca="true" t="shared" si="8" ref="AZ101:BI101">+AZ8</f>
        <v>1</v>
      </c>
      <c r="BA101" s="4">
        <f t="shared" si="8"/>
        <v>2</v>
      </c>
      <c r="BB101" s="4">
        <f t="shared" si="8"/>
        <v>1</v>
      </c>
      <c r="BC101" s="4">
        <f t="shared" si="8"/>
        <v>2</v>
      </c>
      <c r="BD101" s="4">
        <f t="shared" si="8"/>
        <v>2</v>
      </c>
      <c r="BE101" s="4">
        <f t="shared" si="8"/>
        <v>1</v>
      </c>
      <c r="BF101" s="4">
        <f t="shared" si="8"/>
        <v>2</v>
      </c>
      <c r="BG101" s="4" t="str">
        <f t="shared" si="8"/>
        <v>x</v>
      </c>
      <c r="BH101" s="4">
        <f t="shared" si="8"/>
        <v>1</v>
      </c>
      <c r="BI101" s="4">
        <f t="shared" si="8"/>
        <v>1</v>
      </c>
      <c r="BJ101" s="7" t="str">
        <f>+IF(AZ100&lt;&gt;AZ101,IF(AZ101=0,"100",IF(AZ101=1,$AE$98,IF(AZ101=2,$AI$98,IF(AZ101="x",$AG$98,"")))),"0")</f>
        <v>0</v>
      </c>
      <c r="BK101" s="7">
        <f>+IF(BA100&lt;&gt;BA101,IF(BA101=0,"100",IF(BA101=1,$AE$99,IF(BA101=2,$AI$99,IF(BA101="x",$AG$99,"")))),"0")</f>
        <v>41.04477611940298</v>
      </c>
      <c r="BL101" s="7" t="str">
        <f>+IF(BB100&lt;&gt;BB101,IF(BB101=0,"100",IF(BB101=1,$AE$100,IF(BB101=2,$AI$100,IF(BB101="x",$AG$100,"")))),"0")</f>
        <v>0</v>
      </c>
      <c r="BM101" s="7" t="str">
        <f>+IF(BC100&lt;&gt;BC101,IF(BC101=0,"100",IF(BC101=1,$AE$101,IF(BC101=2,$AI$101,IF(BC101="x",$AG$101,"")))),"0")</f>
        <v>0</v>
      </c>
      <c r="BN101" s="7">
        <f>+IF(BD100&lt;&gt;BD101,IF(BD101=0,"100",IF(BD101=1,$AE$102,IF(BD101=2,$AI$102,IF(BD101="x",$AG$102,"")))),"0")</f>
        <v>44.96124031007752</v>
      </c>
      <c r="BO101" s="7" t="str">
        <f>+IF(BE100&lt;&gt;BE101,IF(BE101=0,"100",IF(BE101=1,$AE$103,IF(BE101=2,$AI$103,IF(BE101="x",$AG$103,"")))),"0")</f>
        <v>0</v>
      </c>
      <c r="BP101" s="7" t="str">
        <f>+IF(BF100&lt;&gt;BF101,IF(BF101=0,"100",IF(BF101=1,$AE$104,IF(BF101=2,$AI$104,IF(BF101="x",$AG$104,"")))),"0")</f>
        <v>0</v>
      </c>
      <c r="BQ101" s="7">
        <f>+IF(BG100&lt;&gt;BG101,IF(BG101=0,"100",IF(BG101=1,$AE$105,IF(BG101=2,$AI$105,IF(BG101="x",$AG$105,"")))),"0")</f>
        <v>21.05263157894737</v>
      </c>
      <c r="BR101" s="7" t="str">
        <f>+IF(BH100&lt;&gt;BH101,IF(BH101=0,"100",IF(BH101=1,$AE$106,IF(BH101=2,$AI$106,IF(BH101="x",$AG$106,"")))),"0")</f>
        <v>0</v>
      </c>
      <c r="BS101" s="7" t="str">
        <f>+IF(BI100&lt;&gt;BI101,IF(BI101=0,"100",IF(BI101=1,$AE$107,IF(BI101=2,$AI$107,IF(BI101="x",$AG$107,"")))),"0")</f>
        <v>0</v>
      </c>
      <c r="BT101" s="8">
        <f t="shared" si="3"/>
        <v>3</v>
      </c>
      <c r="BU101" s="23">
        <f t="shared" si="1"/>
        <v>35.7</v>
      </c>
      <c r="DB101" s="11"/>
    </row>
    <row r="102" spans="1:106" s="6" customFormat="1" ht="11.25">
      <c r="A102" s="11"/>
      <c r="B102" s="11"/>
      <c r="C102" s="11"/>
      <c r="D102" s="64">
        <f>COUNTIF(H121:H140,1)+COUNTIF(AF121:AF140,1)+COUNTIF(BD121:BD140,1)+COUNTIF(AF144:AF163,1)+COUNTIF(BD144:BD163,1)+COUNTIF(BD98:BD117,1)+COUNTIF(H144:H163,1)</f>
        <v>39</v>
      </c>
      <c r="E102" s="64"/>
      <c r="F102" s="64">
        <f>COUNTIF(H121:H140,"x")+COUNTIF(AF121:AF140,"x")+COUNTIF(BD121:BD140,"x")+COUNTIF(AF144:AF163,"x")+COUNTIF(BD144:BD163,"x")+COUNTIF(BD98:BD117,"x")+COUNTIF(H144:H163,"x")</f>
        <v>32</v>
      </c>
      <c r="G102" s="64"/>
      <c r="H102" s="64">
        <f>COUNTIF(H121:H140,2)+COUNTIF(AF121:AF140,2)+COUNTIF(BD121:BD140,2)+COUNTIF(H144:H163,2)+COUNTIF(AF144:AF163,2)+COUNTIF(BD98:BD117,2)+COUNTIF(BD144:BD163,2)</f>
        <v>58</v>
      </c>
      <c r="I102" s="64"/>
      <c r="J102" s="64">
        <f>COUNTIF(H121:H140,0)+COUNTIF(AF121:AF140,0)+COUNTIF(BD121:BD140,0)+COUNTIF(H144:H163,0)+COUNTIF(AF144:AF163,0)+COUNTIF(BD98:BD117,0)+COUNTIF(BD144:BD163,0)</f>
        <v>11</v>
      </c>
      <c r="K102" s="64"/>
      <c r="L102" s="40" t="s">
        <v>172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8"/>
      <c r="AE102" s="64">
        <f t="shared" si="4"/>
        <v>30.232558139534884</v>
      </c>
      <c r="AF102" s="64"/>
      <c r="AG102" s="64">
        <f t="shared" si="5"/>
        <v>24.8062015503876</v>
      </c>
      <c r="AH102" s="64"/>
      <c r="AI102" s="64">
        <f t="shared" si="6"/>
        <v>44.96124031007752</v>
      </c>
      <c r="AJ102" s="64"/>
      <c r="AK102" s="19">
        <f>COUNTIF(H121:H140,"-")+COUNTIF(AF121:AF140,"-")+COUNTIF(BD121:BD140,"-")+COUNTIF(AF144:AF163,"-")+COUNTIF(BD144:BD163,"-")+COUNTIF(BD98:BD117,"-")+COUNTIF(H144:H163,"-")</f>
        <v>0</v>
      </c>
      <c r="AW102" s="11"/>
      <c r="AX102" s="47">
        <v>3</v>
      </c>
      <c r="AY102" s="12" t="str">
        <f>+AY10</f>
        <v>Барселона</v>
      </c>
      <c r="AZ102" s="12">
        <f aca="true" t="shared" si="9" ref="AZ102:BI102">+AZ10</f>
        <v>2</v>
      </c>
      <c r="BA102" s="12">
        <f t="shared" si="9"/>
        <v>2</v>
      </c>
      <c r="BB102" s="12">
        <f t="shared" si="9"/>
        <v>1</v>
      </c>
      <c r="BC102" s="12">
        <f t="shared" si="9"/>
        <v>2</v>
      </c>
      <c r="BD102" s="12">
        <f t="shared" si="9"/>
        <v>0</v>
      </c>
      <c r="BE102" s="12">
        <f t="shared" si="9"/>
        <v>1</v>
      </c>
      <c r="BF102" s="12">
        <f t="shared" si="9"/>
        <v>2</v>
      </c>
      <c r="BG102" s="12">
        <f t="shared" si="9"/>
        <v>1</v>
      </c>
      <c r="BH102" s="12" t="str">
        <f t="shared" si="9"/>
        <v>x</v>
      </c>
      <c r="BI102" s="12" t="str">
        <f t="shared" si="9"/>
        <v>x</v>
      </c>
      <c r="BJ102" s="4">
        <f>+IF(AZ102&lt;&gt;AZ103,IF(AZ102=0,"100",IF(AZ102=1,$AE$98,IF(AZ102=2,$AI$98,IF(AZ102="x",$AG$98,"")))),"0")</f>
        <v>1.4492753623188406</v>
      </c>
      <c r="BK102" s="4">
        <f>+IF(BA102&lt;&gt;BA103,IF(BA102=0,"100",IF(BA102=1,$AE$99,IF(BA102=2,$AI$99,IF(BA102="x",$AG$99,"")))),"0")</f>
        <v>41.04477611940298</v>
      </c>
      <c r="BL102" s="4" t="str">
        <f>+IF(BB102&lt;&gt;BB103,IF(BB102=0,"100",IF(BB102=1,$AE$100,IF(BB102=2,$AI$100,IF(BB102="x",$AG$100,"")))),"0")</f>
        <v>0</v>
      </c>
      <c r="BM102" s="4" t="str">
        <f>+IF(BC102&lt;&gt;BC103,IF(BC102=0,"100",IF(BC102=1,$AE$101,IF(BC102=2,$AI$101,IF(BC102="x",$AG$101,"")))),"0")</f>
        <v>0</v>
      </c>
      <c r="BN102" s="4" t="str">
        <f>+IF(BD102&lt;&gt;BD103,IF(BD102=0,"100",IF(BD102=1,$AE$102,IF(BD102=2,$AI$102,IF(BD102="x",$AG$102,"")))),"0")</f>
        <v>100</v>
      </c>
      <c r="BO102" s="4" t="str">
        <f>+IF(BE102&lt;&gt;BE103,IF(BE102=0,"100",IF(BE102=1,$AE$103,IF(BE102=2,$AI$103,IF(BE102="x",$AG$103,"")))),"0")</f>
        <v>0</v>
      </c>
      <c r="BP102" s="4" t="str">
        <f>+IF(BF102&lt;&gt;BF103,IF(BF102=0,"100",IF(BF102=1,$AE$104,IF(BF102=2,$AI$104,IF(BF102="x",$AG$104,"")))),"0")</f>
        <v>0</v>
      </c>
      <c r="BQ102" s="4" t="str">
        <f>+IF(BG102&lt;&gt;BG103,IF(BG102=0,"100",IF(BG102=1,$AE$105,IF(BG102=2,$AI$105,IF(BG102="x",$AG$105,"")))),"0")</f>
        <v>0</v>
      </c>
      <c r="BR102" s="4">
        <f>+IF(BH102&lt;&gt;BH103,IF(BH102=0,"100",IF(BH102=1,$AE$106,IF(BH102=2,$AI$106,IF(BH102="x",$AG$106,"")))),"0")</f>
        <v>17.46031746031746</v>
      </c>
      <c r="BS102" s="4">
        <f>+IF(BI102&lt;&gt;BI103,IF(BI102=0,"100",IF(BI102=1,$AE$107,IF(BI102=2,$AI$107,IF(BI102="x",$AG$107,"")))),"0")</f>
        <v>20.437956204379564</v>
      </c>
      <c r="BT102" s="8">
        <f t="shared" si="3"/>
        <v>5</v>
      </c>
      <c r="BU102" s="22">
        <f t="shared" si="1"/>
        <v>36.1</v>
      </c>
      <c r="DB102" s="11"/>
    </row>
    <row r="103" spans="1:106" s="6" customFormat="1" ht="11.25">
      <c r="A103" s="11"/>
      <c r="B103" s="11"/>
      <c r="C103" s="11"/>
      <c r="D103" s="64">
        <f>COUNTIF(I121:I140,1)+COUNTIF(AG121:AG140,1)+COUNTIF(BE121:BE140,1)+COUNTIF(AG144:AG163,1)+COUNTIF(BE144:BE163,1)+COUNTIF(BE98:BE117,1)+COUNTIF(I144:I163,1)</f>
        <v>93</v>
      </c>
      <c r="E103" s="64"/>
      <c r="F103" s="64">
        <f>COUNTIF(I121:I140,"x")+COUNTIF(AG121:AG140,"x")+COUNTIF(BE121:BE140,"x")+COUNTIF(AG144:AG163,"x")+COUNTIF(BE144:BE163,"x")+COUNTIF(BE98:BE117,"x")+COUNTIF(I144:I163,"x")</f>
        <v>25</v>
      </c>
      <c r="G103" s="64"/>
      <c r="H103" s="64">
        <f>COUNTIF(I121:I140,2)+COUNTIF(AG121:AG140,2)+COUNTIF(BE121:BE140,2)+COUNTIF(I144:I163,2)+COUNTIF(AG144:AG163,2)+COUNTIF(BE98:BE117,2)+COUNTIF(BE144:BE163,2)</f>
        <v>10</v>
      </c>
      <c r="I103" s="64"/>
      <c r="J103" s="64">
        <f>COUNTIF(I121:I140,0)+COUNTIF(AG121:AG140,0)+COUNTIF(BE121:BE140,0)+COUNTIF(I144:I163,0)+COUNTIF(AG144:AG163,0)+COUNTIF(BE98:BE117,0)+COUNTIF(BE144:BE163,0)</f>
        <v>12</v>
      </c>
      <c r="K103" s="64"/>
      <c r="L103" s="40" t="s">
        <v>173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8"/>
      <c r="AE103" s="64">
        <f t="shared" si="4"/>
        <v>72.65625</v>
      </c>
      <c r="AF103" s="64"/>
      <c r="AG103" s="64">
        <f t="shared" si="5"/>
        <v>19.53125</v>
      </c>
      <c r="AH103" s="64"/>
      <c r="AI103" s="64">
        <f t="shared" si="6"/>
        <v>7.8125</v>
      </c>
      <c r="AJ103" s="64"/>
      <c r="AK103" s="19">
        <f>COUNTIF(I121:I140,"-")+COUNTIF(AG121:AG140,"-")+COUNTIF(BE121:BE140,"-")+COUNTIF(AG144:AG163,"-")+COUNTIF(BE144:BE163,"-")+COUNTIF(BE98:BE117,"-")+COUNTIF(I144:I163,"-")</f>
        <v>0</v>
      </c>
      <c r="AW103" s="11"/>
      <c r="AX103" s="47"/>
      <c r="AY103" s="12" t="str">
        <f>+AY11</f>
        <v>КАМАЗ</v>
      </c>
      <c r="AZ103" s="12">
        <f aca="true" t="shared" si="10" ref="AZ103:BI103">+AZ11</f>
        <v>1</v>
      </c>
      <c r="BA103" s="12" t="str">
        <f t="shared" si="10"/>
        <v>x</v>
      </c>
      <c r="BB103" s="12">
        <f t="shared" si="10"/>
        <v>1</v>
      </c>
      <c r="BC103" s="12">
        <f t="shared" si="10"/>
        <v>2</v>
      </c>
      <c r="BD103" s="12">
        <f t="shared" si="10"/>
        <v>1</v>
      </c>
      <c r="BE103" s="12">
        <f t="shared" si="10"/>
        <v>1</v>
      </c>
      <c r="BF103" s="12">
        <f t="shared" si="10"/>
        <v>2</v>
      </c>
      <c r="BG103" s="12">
        <f t="shared" si="10"/>
        <v>1</v>
      </c>
      <c r="BH103" s="12">
        <f t="shared" si="10"/>
        <v>1</v>
      </c>
      <c r="BI103" s="12">
        <f t="shared" si="10"/>
        <v>1</v>
      </c>
      <c r="BJ103" s="7">
        <f>+IF(AZ102&lt;&gt;AZ103,IF(AZ103=0,"100",IF(AZ103=1,$AE$98,IF(AZ103=2,$AI$98,IF(AZ103="x",$AG$98,"")))),"0")</f>
        <v>94.92753623188406</v>
      </c>
      <c r="BK103" s="7">
        <f>+IF(BA102&lt;&gt;BA103,IF(BA103=0,"100",IF(BA103=1,$AE$99,IF(BA103=2,$AI$99,IF(BA103="x",$AG$99,"")))),"0")</f>
        <v>29.104477611940297</v>
      </c>
      <c r="BL103" s="7" t="str">
        <f>+IF(BB102&lt;&gt;BB103,IF(BB103=0,"100",IF(BB103=1,$AE$100,IF(BB103=2,$AI$100,IF(BB103="x",$AG$100,"")))),"0")</f>
        <v>0</v>
      </c>
      <c r="BM103" s="7" t="str">
        <f>+IF(BC102&lt;&gt;BC103,IF(BC103=0,"100",IF(BC103=1,$AE$101,IF(BC103=2,$AI$101,IF(BC103="x",$AG$101,"")))),"0")</f>
        <v>0</v>
      </c>
      <c r="BN103" s="7">
        <f>+IF(BD102&lt;&gt;BD103,IF(BD103=0,"100",IF(BD103=1,$AE$102,IF(BD103=2,$AI$102,IF(BD103="x",$AG$102,"")))),"0")</f>
        <v>30.232558139534884</v>
      </c>
      <c r="BO103" s="7" t="str">
        <f>+IF(BE102&lt;&gt;BE103,IF(BE103=0,"100",IF(BE103=1,$AE$103,IF(BE103=2,$AI$103,IF(BE103="x",$AG$103,"")))),"0")</f>
        <v>0</v>
      </c>
      <c r="BP103" s="7" t="str">
        <f>+IF(BF102&lt;&gt;BF103,IF(BF103=0,"100",IF(BF103=1,$AE$104,IF(BF103=2,$AI$104,IF(BF103="x",$AG$104,"")))),"0")</f>
        <v>0</v>
      </c>
      <c r="BQ103" s="7" t="str">
        <f>+IF(BG102&lt;&gt;BG103,IF(BG103=0,"100",IF(BG103=1,$AE$105,IF(BG103=2,$AI$105,IF(BG103="x",$AG$105,"")))),"0")</f>
        <v>0</v>
      </c>
      <c r="BR103" s="7">
        <f>+IF(BH102&lt;&gt;BH103,IF(BH103=0,"100",IF(BH103=1,$AE$106,IF(BH103=2,$AI$106,IF(BH103="x",$AG$106,"")))),"0")</f>
        <v>71.42857142857143</v>
      </c>
      <c r="BS103" s="7">
        <f>+IF(BI102&lt;&gt;BI103,IF(BI103=0,"100",IF(BI103=1,$AE$107,IF(BI103=2,$AI$107,IF(BI103="x",$AG$107,"")))),"0")</f>
        <v>51.09489051094891</v>
      </c>
      <c r="BT103" s="8">
        <f t="shared" si="3"/>
        <v>5</v>
      </c>
      <c r="BU103" s="23">
        <f t="shared" si="1"/>
        <v>55.4</v>
      </c>
      <c r="DB103" s="11"/>
    </row>
    <row r="104" spans="1:106" s="6" customFormat="1" ht="11.25">
      <c r="A104" s="11"/>
      <c r="B104" s="11"/>
      <c r="C104" s="11"/>
      <c r="D104" s="64">
        <f>COUNTIF(J121:J140,1)+COUNTIF(AH121:AH140,1)+COUNTIF(BF121:BF140,1)+COUNTIF(AH144:AH163,1)+COUNTIF(BF144:BF163,1)+COUNTIF(BF98:BF117,1)+COUNTIF(J144:J163,1)</f>
        <v>11</v>
      </c>
      <c r="E104" s="64"/>
      <c r="F104" s="64">
        <f>COUNTIF(J121:J140,"x")+COUNTIF(AH121:AH140,"x")+COUNTIF(BF121:BF140,"x")+COUNTIF(AH144:AH163,"x")+COUNTIF(BF144:BF163,"x")+COUNTIF(BF98:BF117,"x")+COUNTIF(J144:J163,"x")</f>
        <v>13</v>
      </c>
      <c r="G104" s="64"/>
      <c r="H104" s="64">
        <f>COUNTIF(J121:J140,2)+COUNTIF(AH121:AH140,2)+COUNTIF(BF121:BF140,2)+COUNTIF(J144:J163,2)+COUNTIF(AH144:AH163,2)+COUNTIF(BF98:BF117,2)+COUNTIF(BF144:BF163,2)</f>
        <v>105</v>
      </c>
      <c r="I104" s="64"/>
      <c r="J104" s="64">
        <f>COUNTIF(J121:J140,0)+COUNTIF(AH121:AH140,0)+COUNTIF(BF121:BF140,0)+COUNTIF(J144:J163,0)+COUNTIF(AH144:AH163,0)+COUNTIF(BF98:BF117,0)+COUNTIF(BF144:BF163,0)</f>
        <v>11</v>
      </c>
      <c r="K104" s="64"/>
      <c r="L104" s="40" t="s">
        <v>174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8"/>
      <c r="AE104" s="64">
        <f t="shared" si="4"/>
        <v>8.527131782945736</v>
      </c>
      <c r="AF104" s="64"/>
      <c r="AG104" s="64">
        <f t="shared" si="5"/>
        <v>10.077519379844961</v>
      </c>
      <c r="AH104" s="64"/>
      <c r="AI104" s="64">
        <f t="shared" si="6"/>
        <v>81.3953488372093</v>
      </c>
      <c r="AJ104" s="64"/>
      <c r="AK104" s="19">
        <f>COUNTIF(J121:J140,"-")+COUNTIF(AH121:AH140,"-")+COUNTIF(BF121:BF140,"-")+COUNTIF(AH144:AH163,"-")+COUNTIF(BF144:BF163,"-")+COUNTIF(BF98:BF117,"-")+COUNTIF(J144:J163,"-")</f>
        <v>0</v>
      </c>
      <c r="AW104" s="11"/>
      <c r="AX104" s="54">
        <v>4</v>
      </c>
      <c r="AY104" s="4" t="str">
        <f>+AY13</f>
        <v>Завиша</v>
      </c>
      <c r="AZ104" s="4">
        <f aca="true" t="shared" si="11" ref="AZ104:BI104">+AZ13</f>
        <v>1</v>
      </c>
      <c r="BA104" s="4">
        <f t="shared" si="11"/>
        <v>2</v>
      </c>
      <c r="BB104" s="4">
        <f t="shared" si="11"/>
        <v>1</v>
      </c>
      <c r="BC104" s="4">
        <f t="shared" si="11"/>
        <v>2</v>
      </c>
      <c r="BD104" s="4">
        <f t="shared" si="11"/>
        <v>0</v>
      </c>
      <c r="BE104" s="4">
        <f t="shared" si="11"/>
        <v>1</v>
      </c>
      <c r="BF104" s="4">
        <f t="shared" si="11"/>
        <v>2</v>
      </c>
      <c r="BG104" s="4">
        <f t="shared" si="11"/>
        <v>1</v>
      </c>
      <c r="BH104" s="4">
        <f t="shared" si="11"/>
        <v>1</v>
      </c>
      <c r="BI104" s="4">
        <f t="shared" si="11"/>
        <v>1</v>
      </c>
      <c r="BJ104" s="4" t="str">
        <f>+IF(AZ104&lt;&gt;AZ105,IF(AZ104=0,"100",IF(AZ104=1,$AE$98,IF(AZ104=2,$AI$98,IF(AZ104="x",$AG$98,"")))),"0")</f>
        <v>0</v>
      </c>
      <c r="BK104" s="4" t="str">
        <f>+IF(BA104&lt;&gt;BA105,IF(BA104=0,"100",IF(BA104=1,$AE$99,IF(BA104=2,$AI$99,IF(BA104="x",$AG$99,"")))),"0")</f>
        <v>0</v>
      </c>
      <c r="BL104" s="4" t="str">
        <f>+IF(BB104&lt;&gt;BB105,IF(BB104=0,"100",IF(BB104=1,$AE$100,IF(BB104=2,$AI$100,IF(BB104="x",$AG$100,"")))),"0")</f>
        <v>0</v>
      </c>
      <c r="BM104" s="4" t="str">
        <f>+IF(BC104&lt;&gt;BC105,IF(BC104=0,"100",IF(BC104=1,$AE$101,IF(BC104=2,$AI$101,IF(BC104="x",$AG$101,"")))),"0")</f>
        <v>0</v>
      </c>
      <c r="BN104" s="4" t="str">
        <f>+IF(BD104&lt;&gt;BD105,IF(BD104=0,"100",IF(BD104=1,$AE$102,IF(BD104=2,$AI$102,IF(BD104="x",$AG$102,"")))),"0")</f>
        <v>100</v>
      </c>
      <c r="BO104" s="4" t="str">
        <f>+IF(BE104&lt;&gt;BE105,IF(BE104=0,"100",IF(BE104=1,$AE$103,IF(BE104=2,$AI$103,IF(BE104="x",$AG$103,"")))),"0")</f>
        <v>0</v>
      </c>
      <c r="BP104" s="4" t="str">
        <f>+IF(BF104&lt;&gt;BF105,IF(BF104=0,"100",IF(BF104=1,$AE$104,IF(BF104=2,$AI$104,IF(BF104="x",$AG$104,"")))),"0")</f>
        <v>0</v>
      </c>
      <c r="BQ104" s="4">
        <f>+IF(BG104&lt;&gt;BG105,IF(BG104=0,"100",IF(BG104=1,$AE$105,IF(BG104=2,$AI$105,IF(BG104="x",$AG$105,"")))),"0")</f>
        <v>62.40601503759399</v>
      </c>
      <c r="BR104" s="4" t="str">
        <f>+IF(BH104&lt;&gt;BH105,IF(BH104=0,"100",IF(BH104=1,$AE$106,IF(BH104=2,$AI$106,IF(BH104="x",$AG$106,"")))),"0")</f>
        <v>0</v>
      </c>
      <c r="BS104" s="4">
        <f>+IF(BI104&lt;&gt;BI105,IF(BI104=0,"100",IF(BI104=1,$AE$107,IF(BI104=2,$AI$107,IF(BI104="x",$AG$107,"")))),"0")</f>
        <v>51.09489051094891</v>
      </c>
      <c r="BT104" s="8">
        <f t="shared" si="3"/>
        <v>3</v>
      </c>
      <c r="BU104" s="22">
        <f t="shared" si="1"/>
        <v>71.2</v>
      </c>
      <c r="DB104" s="11"/>
    </row>
    <row r="105" spans="1:106" s="6" customFormat="1" ht="11.25">
      <c r="A105" s="11"/>
      <c r="B105" s="11"/>
      <c r="C105" s="11"/>
      <c r="D105" s="64">
        <f>COUNTIF(K121:K140,1)+COUNTIF(AI121:AI140,1)+COUNTIF(BG121:BG140,1)+COUNTIF(AI144:AI163,1)+COUNTIF(BG144:BG163,1)+COUNTIF(BG98:BG117,1)+COUNTIF(K144:K163,1)</f>
        <v>83</v>
      </c>
      <c r="E105" s="64"/>
      <c r="F105" s="64">
        <f>COUNTIF(K121:K140,"x")+COUNTIF(AI121:AI140,"x")+COUNTIF(BG121:BG140,"x")+COUNTIF(AI144:AI163,"x")+COUNTIF(BG144:BG163,"x")+COUNTIF(BG98:BG117,"x")+COUNTIF(K144:K163,"x")</f>
        <v>28</v>
      </c>
      <c r="G105" s="64"/>
      <c r="H105" s="64">
        <f>COUNTIF(K121:K140,2)+COUNTIF(AI121:AI140,2)+COUNTIF(BG121:BG140,2)+COUNTIF(K144:K163,2)+COUNTIF(AI144:AI163,2)+COUNTIF(BG98:BG117,2)+COUNTIF(BG144:BG163,2)</f>
        <v>22</v>
      </c>
      <c r="I105" s="64"/>
      <c r="J105" s="64">
        <f>COUNTIF(K121:K140,0)+COUNTIF(AI121:AI140,0)+COUNTIF(BG121:BG140,0)+COUNTIF(K144:K163,0)+COUNTIF(AI144:AI163,0)+COUNTIF(BG98:BG117,0)+COUNTIF(BG144:BG163,0)</f>
        <v>7</v>
      </c>
      <c r="K105" s="64"/>
      <c r="L105" s="40" t="s">
        <v>175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8"/>
      <c r="AE105" s="64">
        <f t="shared" si="4"/>
        <v>62.40601503759399</v>
      </c>
      <c r="AF105" s="64"/>
      <c r="AG105" s="64">
        <f t="shared" si="5"/>
        <v>21.05263157894737</v>
      </c>
      <c r="AH105" s="64"/>
      <c r="AI105" s="64">
        <f t="shared" si="6"/>
        <v>16.541353383458645</v>
      </c>
      <c r="AJ105" s="64"/>
      <c r="AK105" s="19">
        <f>COUNTIF(K121:K140,"-")+COUNTIF(AI121:AI140,"-")+COUNTIF(BG121:BG140,"-")+COUNTIF(AI144:AI163,"-")+COUNTIF(BG144:BG163,"-")+COUNTIF(BG98:BG117,"-")+COUNTIF(K144:K163,"-")</f>
        <v>0</v>
      </c>
      <c r="AW105" s="11"/>
      <c r="AX105" s="54"/>
      <c r="AY105" s="4" t="str">
        <f>+AY14</f>
        <v>Фиорентина</v>
      </c>
      <c r="AZ105" s="4">
        <f aca="true" t="shared" si="12" ref="AZ105:BI105">+AZ14</f>
        <v>1</v>
      </c>
      <c r="BA105" s="4">
        <f t="shared" si="12"/>
        <v>2</v>
      </c>
      <c r="BB105" s="4">
        <f t="shared" si="12"/>
        <v>1</v>
      </c>
      <c r="BC105" s="4">
        <f t="shared" si="12"/>
        <v>2</v>
      </c>
      <c r="BD105" s="4">
        <f t="shared" si="12"/>
        <v>2</v>
      </c>
      <c r="BE105" s="4">
        <f t="shared" si="12"/>
        <v>1</v>
      </c>
      <c r="BF105" s="4">
        <f t="shared" si="12"/>
        <v>2</v>
      </c>
      <c r="BG105" s="4">
        <f t="shared" si="12"/>
        <v>2</v>
      </c>
      <c r="BH105" s="4">
        <f t="shared" si="12"/>
        <v>1</v>
      </c>
      <c r="BI105" s="4">
        <f t="shared" si="12"/>
        <v>2</v>
      </c>
      <c r="BJ105" s="7" t="str">
        <f>+IF(AZ104&lt;&gt;AZ105,IF(AZ105=0,"100",IF(AZ105=1,$AE$98,IF(AZ105=2,$AI$98,IF(AZ105="x",$AG$98,"")))),"0")</f>
        <v>0</v>
      </c>
      <c r="BK105" s="7" t="str">
        <f>+IF(BA104&lt;&gt;BA105,IF(BA105=0,"100",IF(BA105=1,$AE$99,IF(BA105=2,$AI$99,IF(BA105="x",$AG$99,"")))),"0")</f>
        <v>0</v>
      </c>
      <c r="BL105" s="7" t="str">
        <f>+IF(BB104&lt;&gt;BB105,IF(BB105=0,"100",IF(BB105=1,$AE$100,IF(BB105=2,$AI$100,IF(BB105="x",$AG$100,"")))),"0")</f>
        <v>0</v>
      </c>
      <c r="BM105" s="7" t="str">
        <f>+IF(BC104&lt;&gt;BC105,IF(BC105=0,"100",IF(BC105=1,$AE$101,IF(BC105=2,$AI$101,IF(BC105="x",$AG$101,"")))),"0")</f>
        <v>0</v>
      </c>
      <c r="BN105" s="7">
        <f>+IF(BD104&lt;&gt;BD105,IF(BD105=0,"100",IF(BD105=1,$AE$102,IF(BD105=2,$AI$102,IF(BD105="x",$AG$102,"")))),"0")</f>
        <v>44.96124031007752</v>
      </c>
      <c r="BO105" s="7" t="str">
        <f>+IF(BE104&lt;&gt;BE105,IF(BE105=0,"100",IF(BE105=1,$AE$103,IF(BE105=2,$AI$103,IF(BE105="x",$AG$103,"")))),"0")</f>
        <v>0</v>
      </c>
      <c r="BP105" s="7" t="str">
        <f>+IF(BF104&lt;&gt;BF105,IF(BF105=0,"100",IF(BF105=1,$AE$104,IF(BF105=2,$AI$104,IF(BF105="x",$AG$104,"")))),"0")</f>
        <v>0</v>
      </c>
      <c r="BQ105" s="7">
        <f>+IF(BG104&lt;&gt;BG105,IF(BG105=0,"100",IF(BG105=1,$AE$105,IF(BG105=2,$AI$105,IF(BG105="x",$AG$105,"")))),"0")</f>
        <v>16.541353383458645</v>
      </c>
      <c r="BR105" s="7" t="str">
        <f>+IF(BH104&lt;&gt;BH105,IF(BH105=0,"100",IF(BH105=1,$AE$106,IF(BH105=2,$AI$106,IF(BH105="x",$AG$106,"")))),"0")</f>
        <v>0</v>
      </c>
      <c r="BS105" s="7">
        <f>+IF(BI104&lt;&gt;BI105,IF(BI105=0,"100",IF(BI105=1,$AE$107,IF(BI105=2,$AI$107,IF(BI105="x",$AG$107,"")))),"0")</f>
        <v>28.467153284671532</v>
      </c>
      <c r="BT105" s="8">
        <f t="shared" si="3"/>
        <v>3</v>
      </c>
      <c r="BU105" s="23">
        <f t="shared" si="1"/>
        <v>30</v>
      </c>
      <c r="DB105" s="11"/>
    </row>
    <row r="106" spans="1:106" s="6" customFormat="1" ht="11.25">
      <c r="A106" s="11"/>
      <c r="B106" s="11"/>
      <c r="C106" s="11"/>
      <c r="D106" s="64">
        <f>COUNTIF(L121:L140,1)+COUNTIF(AJ121:AJ140,1)+COUNTIF(BH121:BH140,1)+COUNTIF(AJ144:AJ163,1)+COUNTIF(BH144:BH163,1)+COUNTIF(BH98:BH117,1)+COUNTIF(L144:L163,1)</f>
        <v>90</v>
      </c>
      <c r="E106" s="64"/>
      <c r="F106" s="64">
        <f>COUNTIF(L121:L140,"x")+COUNTIF(AJ121:AJ140,"x")+COUNTIF(BH121:BH140,"x")+COUNTIF(AJ144:AJ163,"x")+COUNTIF(BH144:BH163,"x")+COUNTIF(BH98:BH117,"x")+COUNTIF(L144:L163,"x")</f>
        <v>22</v>
      </c>
      <c r="G106" s="64"/>
      <c r="H106" s="64">
        <f>COUNTIF(L121:L140,2)+COUNTIF(AJ121:AJ140,2)+COUNTIF(BH121:BH140,2)+COUNTIF(L144:L163,2)+COUNTIF(AJ144:AJ163,2)+COUNTIF(BH98:BH117,2)+COUNTIF(BH144:BH163,2)</f>
        <v>14</v>
      </c>
      <c r="I106" s="64"/>
      <c r="J106" s="64">
        <f>COUNTIF(L121:L140,0)+COUNTIF(AJ121:AJ140,0)+COUNTIF(BH121:BH140,0)+COUNTIF(L144:L163,0)+COUNTIF(AJ144:AJ163,0)+COUNTIF(BH98:BH117,0)+COUNTIF(BH144:BH163,0)</f>
        <v>14</v>
      </c>
      <c r="K106" s="64"/>
      <c r="L106" s="40" t="s">
        <v>176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8"/>
      <c r="AE106" s="64">
        <f t="shared" si="4"/>
        <v>71.42857142857143</v>
      </c>
      <c r="AF106" s="64"/>
      <c r="AG106" s="64">
        <f t="shared" si="5"/>
        <v>17.46031746031746</v>
      </c>
      <c r="AH106" s="64"/>
      <c r="AI106" s="64">
        <f t="shared" si="6"/>
        <v>11.11111111111111</v>
      </c>
      <c r="AJ106" s="64"/>
      <c r="AK106" s="19">
        <f>COUNTIF(L121:L140,"-")+COUNTIF(AJ121:AJ140,"-")+COUNTIF(BH121:BH140,"-")+COUNTIF(AJ144:AJ163,"-")+COUNTIF(BH144:BH163,"-")+COUNTIF(BH98:BH117,"-")+COUNTIF(L144:L163,"-")</f>
        <v>0</v>
      </c>
      <c r="AW106" s="11"/>
      <c r="AX106" s="47">
        <v>5</v>
      </c>
      <c r="AY106" s="12" t="str">
        <f>+AY16</f>
        <v>Белшина</v>
      </c>
      <c r="AZ106" s="12">
        <f aca="true" t="shared" si="13" ref="AZ106:BI106">+AZ16</f>
        <v>1</v>
      </c>
      <c r="BA106" s="12">
        <f t="shared" si="13"/>
        <v>2</v>
      </c>
      <c r="BB106" s="12">
        <f t="shared" si="13"/>
        <v>1</v>
      </c>
      <c r="BC106" s="12">
        <f t="shared" si="13"/>
        <v>2</v>
      </c>
      <c r="BD106" s="12">
        <f t="shared" si="13"/>
        <v>1</v>
      </c>
      <c r="BE106" s="12">
        <f t="shared" si="13"/>
        <v>1</v>
      </c>
      <c r="BF106" s="12">
        <f t="shared" si="13"/>
        <v>2</v>
      </c>
      <c r="BG106" s="12">
        <f t="shared" si="13"/>
        <v>1</v>
      </c>
      <c r="BH106" s="12">
        <f t="shared" si="13"/>
        <v>0</v>
      </c>
      <c r="BI106" s="12">
        <f t="shared" si="13"/>
        <v>1</v>
      </c>
      <c r="BJ106" s="4" t="str">
        <f>+IF(AZ106&lt;&gt;AZ107,IF(AZ106=0,"100",IF(AZ106=1,$AE$98,IF(AZ106=2,$AI$98,IF(AZ106="x",$AG$98,"")))),"0")</f>
        <v>0</v>
      </c>
      <c r="BK106" s="4" t="str">
        <f>+IF(BA106&lt;&gt;BA107,IF(BA106=0,"100",IF(BA106=1,$AE$99,IF(BA106=2,$AI$99,IF(BA106="x",$AG$99,"")))),"0")</f>
        <v>0</v>
      </c>
      <c r="BL106" s="4" t="str">
        <f>+IF(BB106&lt;&gt;BB107,IF(BB106=0,"100",IF(BB106=1,$AE$100,IF(BB106=2,$AI$100,IF(BB106="x",$AG$100,"")))),"0")</f>
        <v>0</v>
      </c>
      <c r="BM106" s="4" t="str">
        <f>+IF(BC106&lt;&gt;BC107,IF(BC106=0,"100",IF(BC106=1,$AE$101,IF(BC106=2,$AI$101,IF(BC106="x",$AG$101,"")))),"0")</f>
        <v>0</v>
      </c>
      <c r="BN106" s="4" t="str">
        <f>+IF(BD106&lt;&gt;BD107,IF(BD106=0,"100",IF(BD106=1,$AE$102,IF(BD106=2,$AI$102,IF(BD106="x",$AG$102,"")))),"0")</f>
        <v>0</v>
      </c>
      <c r="BO106" s="4" t="str">
        <f>+IF(BE106&lt;&gt;BE107,IF(BE106=0,"100",IF(BE106=1,$AE$103,IF(BE106=2,$AI$103,IF(BE106="x",$AG$103,"")))),"0")</f>
        <v>0</v>
      </c>
      <c r="BP106" s="4" t="str">
        <f>+IF(BF106&lt;&gt;BF107,IF(BF106=0,"100",IF(BF106=1,$AE$104,IF(BF106=2,$AI$104,IF(BF106="x",$AG$104,"")))),"0")</f>
        <v>0</v>
      </c>
      <c r="BQ106" s="4" t="str">
        <f>+IF(BG106&lt;&gt;BG107,IF(BG106=0,"100",IF(BG106=1,$AE$105,IF(BG106=2,$AI$105,IF(BG106="x",$AG$105,"")))),"0")</f>
        <v>0</v>
      </c>
      <c r="BR106" s="4" t="str">
        <f>+IF(BH106&lt;&gt;BH107,IF(BH106=0,"100",IF(BH106=1,$AE$106,IF(BH106=2,$AI$106,IF(BH106="x",$AG$106,"")))),"0")</f>
        <v>100</v>
      </c>
      <c r="BS106" s="4" t="str">
        <f>+IF(BI106&lt;&gt;BI107,IF(BI106=0,"100",IF(BI106=1,$AE$107,IF(BI106=2,$AI$107,IF(BI106="x",$AG$107,"")))),"0")</f>
        <v>0</v>
      </c>
      <c r="BT106" s="8">
        <f t="shared" si="3"/>
        <v>1</v>
      </c>
      <c r="BU106" s="22">
        <f t="shared" si="1"/>
        <v>100</v>
      </c>
      <c r="DB106" s="11"/>
    </row>
    <row r="107" spans="1:106" s="6" customFormat="1" ht="11.25">
      <c r="A107" s="11"/>
      <c r="B107" s="11"/>
      <c r="C107" s="11"/>
      <c r="D107" s="64">
        <f>COUNTIF(M121:M140,1)+COUNTIF(AK121:AK140,1)+COUNTIF(BI121:BI140,1)+COUNTIF(AK144:AK163,1)+COUNTIF(BI144:BI163,1)+COUNTIF(BI98:BI117,1)+COUNTIF(M144:M163,1)</f>
        <v>70</v>
      </c>
      <c r="E107" s="64"/>
      <c r="F107" s="64">
        <f>COUNTIF(M121:M140,"x")+COUNTIF(AK121:AK140,"x")+COUNTIF(BI121:BI140,"x")+COUNTIF(AK144:AK163,"x")+COUNTIF(BI144:BI163,"x")+COUNTIF(BI98:BI117,"x")+COUNTIF(M144:M163,"x")</f>
        <v>28</v>
      </c>
      <c r="G107" s="64"/>
      <c r="H107" s="64">
        <f>COUNTIF(M121:M140,2)+COUNTIF(AK121:AK140,2)+COUNTIF(BI121:BI140,2)+COUNTIF(M144:M163,2)+COUNTIF(AK144:AK163,2)+COUNTIF(BI98:BI117,2)+COUNTIF(BI144:BI163,2)</f>
        <v>39</v>
      </c>
      <c r="I107" s="64"/>
      <c r="J107" s="64">
        <f>COUNTIF(M121:M140,0)+COUNTIF(AK121:AK140,0)+COUNTIF(BI121:BI140,0)+COUNTIF(M144:M163,0)+COUNTIF(AK144:AK163,0)+COUNTIF(BI98:BI117,0)+COUNTIF(BI144:BI163,0)</f>
        <v>3</v>
      </c>
      <c r="K107" s="64"/>
      <c r="L107" s="41" t="s">
        <v>177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8"/>
      <c r="AE107" s="64">
        <f t="shared" si="4"/>
        <v>51.09489051094891</v>
      </c>
      <c r="AF107" s="64"/>
      <c r="AG107" s="64">
        <f t="shared" si="5"/>
        <v>20.437956204379564</v>
      </c>
      <c r="AH107" s="64"/>
      <c r="AI107" s="64">
        <f t="shared" si="6"/>
        <v>28.467153284671532</v>
      </c>
      <c r="AJ107" s="64"/>
      <c r="AK107" s="19">
        <f>COUNTIF(M121:M140,"-")+COUNTIF(AK121:AK140,"-")+COUNTIF(BI121:BI140,"-")+COUNTIF(AK144:AK163,"-")+COUNTIF(BI144:BI163,"-")+COUNTIF(BI98:BI117,"-")+COUNTIF(M144:M163,"-")</f>
        <v>0</v>
      </c>
      <c r="AW107" s="11"/>
      <c r="AX107" s="47"/>
      <c r="AY107" s="12" t="str">
        <f>+AY17</f>
        <v>Ростов</v>
      </c>
      <c r="AZ107" s="12">
        <f aca="true" t="shared" si="14" ref="AZ107:BI107">+AZ17</f>
        <v>1</v>
      </c>
      <c r="BA107" s="12">
        <f t="shared" si="14"/>
        <v>2</v>
      </c>
      <c r="BB107" s="12">
        <f t="shared" si="14"/>
        <v>1</v>
      </c>
      <c r="BC107" s="12">
        <f t="shared" si="14"/>
        <v>2</v>
      </c>
      <c r="BD107" s="12">
        <f t="shared" si="14"/>
        <v>1</v>
      </c>
      <c r="BE107" s="12">
        <f t="shared" si="14"/>
        <v>1</v>
      </c>
      <c r="BF107" s="12">
        <f t="shared" si="14"/>
        <v>2</v>
      </c>
      <c r="BG107" s="12">
        <f t="shared" si="14"/>
        <v>1</v>
      </c>
      <c r="BH107" s="12">
        <f t="shared" si="14"/>
        <v>1</v>
      </c>
      <c r="BI107" s="12">
        <f t="shared" si="14"/>
        <v>1</v>
      </c>
      <c r="BJ107" s="7" t="str">
        <f>+IF(AZ106&lt;&gt;AZ107,IF(AZ107=0,"100",IF(AZ107=1,$AE$98,IF(AZ107=2,$AI$98,IF(AZ107="x",$AG$98,"")))),"0")</f>
        <v>0</v>
      </c>
      <c r="BK107" s="7" t="str">
        <f>+IF(BA106&lt;&gt;BA107,IF(BA107=0,"100",IF(BA107=1,$AE$99,IF(BA107=2,$AI$99,IF(BA107="x",$AG$99,"")))),"0")</f>
        <v>0</v>
      </c>
      <c r="BL107" s="7" t="str">
        <f>+IF(BB106&lt;&gt;BB107,IF(BB107=0,"100",IF(BB107=1,$AE$100,IF(BB107=2,$AI$100,IF(BB107="x",$AG$100,"")))),"0")</f>
        <v>0</v>
      </c>
      <c r="BM107" s="7" t="str">
        <f>+IF(BC106&lt;&gt;BC107,IF(BC107=0,"100",IF(BC107=1,$AE$101,IF(BC107=2,$AI$101,IF(BC107="x",$AG$101,"")))),"0")</f>
        <v>0</v>
      </c>
      <c r="BN107" s="7" t="str">
        <f>+IF(BD106&lt;&gt;BD107,IF(BD107=0,"100",IF(BD107=1,$AE$102,IF(BD107=2,$AI$102,IF(BD107="x",$AG$102,"")))),"0")</f>
        <v>0</v>
      </c>
      <c r="BO107" s="7" t="str">
        <f>+IF(BE106&lt;&gt;BE107,IF(BE107=0,"100",IF(BE107=1,$AE$103,IF(BE107=2,$AI$103,IF(BE107="x",$AG$103,"")))),"0")</f>
        <v>0</v>
      </c>
      <c r="BP107" s="7" t="str">
        <f>+IF(BF106&lt;&gt;BF107,IF(BF107=0,"100",IF(BF107=1,$AE$104,IF(BF107=2,$AI$104,IF(BF107="x",$AG$104,"")))),"0")</f>
        <v>0</v>
      </c>
      <c r="BQ107" s="7" t="str">
        <f>+IF(BG106&lt;&gt;BG107,IF(BG107=0,"100",IF(BG107=1,$AE$105,IF(BG107=2,$AI$105,IF(BG107="x",$AG$105,"")))),"0")</f>
        <v>0</v>
      </c>
      <c r="BR107" s="7">
        <f>+IF(BH106&lt;&gt;BH107,IF(BH107=0,"100",IF(BH107=1,$AE$106,IF(BH107=2,$AI$106,IF(BH107="x",$AG$106,"")))),"0")</f>
        <v>71.42857142857143</v>
      </c>
      <c r="BS107" s="7" t="str">
        <f>+IF(BI106&lt;&gt;BI107,IF(BI107=0,"100",IF(BI107=1,$AE$107,IF(BI107=2,$AI$107,IF(BI107="x",$AG$107,"")))),"0")</f>
        <v>0</v>
      </c>
      <c r="BT107" s="8">
        <f t="shared" si="3"/>
        <v>1</v>
      </c>
      <c r="BU107" s="23">
        <f t="shared" si="1"/>
        <v>71.4</v>
      </c>
      <c r="DB107" s="11"/>
    </row>
    <row r="108" spans="1:106" s="6" customFormat="1" ht="11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9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54">
        <v>6</v>
      </c>
      <c r="AY108" s="4" t="str">
        <f>+AY19</f>
        <v>Грассхоппер</v>
      </c>
      <c r="AZ108" s="4">
        <f aca="true" t="shared" si="15" ref="AZ108:BI108">+AZ19</f>
        <v>1</v>
      </c>
      <c r="BA108" s="4">
        <f t="shared" si="15"/>
        <v>0</v>
      </c>
      <c r="BB108" s="4">
        <f t="shared" si="15"/>
        <v>1</v>
      </c>
      <c r="BC108" s="4">
        <f t="shared" si="15"/>
        <v>2</v>
      </c>
      <c r="BD108" s="4">
        <f t="shared" si="15"/>
        <v>1</v>
      </c>
      <c r="BE108" s="4">
        <f t="shared" si="15"/>
        <v>1</v>
      </c>
      <c r="BF108" s="4">
        <f t="shared" si="15"/>
        <v>2</v>
      </c>
      <c r="BG108" s="4">
        <f t="shared" si="15"/>
        <v>1</v>
      </c>
      <c r="BH108" s="4">
        <f t="shared" si="15"/>
        <v>1</v>
      </c>
      <c r="BI108" s="4">
        <f t="shared" si="15"/>
        <v>1</v>
      </c>
      <c r="BJ108" s="4">
        <f>+IF(AZ108&lt;&gt;AZ109,IF(AZ108=0,"100",IF(AZ108=1,$AE$98,IF(AZ108=2,$AI$98,IF(AZ108="x",$AG$98,"")))),"0")</f>
        <v>94.92753623188406</v>
      </c>
      <c r="BK108" s="4" t="str">
        <f>+IF(BA108&lt;&gt;BA109,IF(BA108=0,"100",IF(BA108=1,$AE$99,IF(BA108=2,$AI$99,IF(BA108="x",$AG$99,"")))),"0")</f>
        <v>100</v>
      </c>
      <c r="BL108" s="4" t="str">
        <f>+IF(BB108&lt;&gt;BB109,IF(BB108=0,"100",IF(BB108=1,$AE$100,IF(BB108=2,$AI$100,IF(BB108="x",$AG$100,"")))),"0")</f>
        <v>0</v>
      </c>
      <c r="BM108" s="4" t="str">
        <f>+IF(BC108&lt;&gt;BC109,IF(BC108=0,"100",IF(BC108=1,$AE$101,IF(BC108=2,$AI$101,IF(BC108="x",$AG$101,"")))),"0")</f>
        <v>0</v>
      </c>
      <c r="BN108" s="4" t="str">
        <f>+IF(BD108&lt;&gt;BD109,IF(BD108=0,"100",IF(BD108=1,$AE$102,IF(BD108=2,$AI$102,IF(BD108="x",$AG$102,"")))),"0")</f>
        <v>0</v>
      </c>
      <c r="BO108" s="4" t="str">
        <f>+IF(BE108&lt;&gt;BE109,IF(BE108=0,"100",IF(BE108=1,$AE$103,IF(BE108=2,$AI$103,IF(BE108="x",$AG$103,"")))),"0")</f>
        <v>0</v>
      </c>
      <c r="BP108" s="4">
        <f>+IF(BF108&lt;&gt;BF109,IF(BF108=0,"100",IF(BF108=1,$AE$104,IF(BF108=2,$AI$104,IF(BF108="x",$AG$104,"")))),"0")</f>
        <v>81.3953488372093</v>
      </c>
      <c r="BQ108" s="4" t="str">
        <f>+IF(BG108&lt;&gt;BG109,IF(BG108=0,"100",IF(BG108=1,$AE$105,IF(BG108=2,$AI$105,IF(BG108="x",$AG$105,"")))),"0")</f>
        <v>0</v>
      </c>
      <c r="BR108" s="4">
        <f>+IF(BH108&lt;&gt;BH109,IF(BH108=0,"100",IF(BH108=1,$AE$106,IF(BH108=2,$AI$106,IF(BH108="x",$AG$106,"")))),"0")</f>
        <v>71.42857142857143</v>
      </c>
      <c r="BS108" s="4" t="str">
        <f>+IF(BI108&lt;&gt;BI109,IF(BI108=0,"100",IF(BI108=1,$AE$107,IF(BI108=2,$AI$107,IF(BI108="x",$AG$107,"")))),"0")</f>
        <v>0</v>
      </c>
      <c r="BT108" s="8">
        <f t="shared" si="3"/>
        <v>4</v>
      </c>
      <c r="BU108" s="22">
        <f t="shared" si="1"/>
        <v>86.9</v>
      </c>
      <c r="DB108" s="11"/>
    </row>
    <row r="109" spans="1:106" s="6" customFormat="1" ht="11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54"/>
      <c r="AY109" s="4" t="str">
        <f>+AY20</f>
        <v>Лацио</v>
      </c>
      <c r="AZ109" s="4" t="str">
        <f aca="true" t="shared" si="16" ref="AZ109:BI109">+AZ20</f>
        <v>x</v>
      </c>
      <c r="BA109" s="4">
        <f t="shared" si="16"/>
        <v>1</v>
      </c>
      <c r="BB109" s="4">
        <f t="shared" si="16"/>
        <v>1</v>
      </c>
      <c r="BC109" s="4">
        <f t="shared" si="16"/>
        <v>2</v>
      </c>
      <c r="BD109" s="4">
        <f t="shared" si="16"/>
        <v>1</v>
      </c>
      <c r="BE109" s="4">
        <f t="shared" si="16"/>
        <v>1</v>
      </c>
      <c r="BF109" s="4" t="str">
        <f t="shared" si="16"/>
        <v>x</v>
      </c>
      <c r="BG109" s="4">
        <f t="shared" si="16"/>
        <v>1</v>
      </c>
      <c r="BH109" s="4" t="str">
        <f t="shared" si="16"/>
        <v>x</v>
      </c>
      <c r="BI109" s="4">
        <f t="shared" si="16"/>
        <v>1</v>
      </c>
      <c r="BJ109" s="7">
        <f>+IF(AZ108&lt;&gt;AZ109,IF(AZ109=0,"100",IF(AZ109=1,$AE$98,IF(AZ109=2,$AI$98,IF(AZ109="x",$AG$98,"")))),"0")</f>
        <v>3.6231884057971016</v>
      </c>
      <c r="BK109" s="7">
        <f>+IF(BA108&lt;&gt;BA109,IF(BA109=0,"100",IF(BA109=1,$AE$99,IF(BA109=2,$AI$99,IF(BA109="x",$AG$99,"")))),"0")</f>
        <v>29.850746268656717</v>
      </c>
      <c r="BL109" s="7" t="str">
        <f>+IF(BB108&lt;&gt;BB109,IF(BB109=0,"100",IF(BB109=1,$AE$100,IF(BB109=2,$AI$100,IF(BB109="x",$AG$100,"")))),"0")</f>
        <v>0</v>
      </c>
      <c r="BM109" s="7" t="str">
        <f>+IF(BC108&lt;&gt;BC109,IF(BC109=0,"100",IF(BC109=1,$AE$101,IF(BC109=2,$AI$101,IF(BC109="x",$AG$101,"")))),"0")</f>
        <v>0</v>
      </c>
      <c r="BN109" s="7" t="str">
        <f>+IF(BD108&lt;&gt;BD109,IF(BD109=0,"100",IF(BD109=1,$AE$102,IF(BD109=2,$AI$102,IF(BD109="x",$AG$102,"")))),"0")</f>
        <v>0</v>
      </c>
      <c r="BO109" s="7" t="str">
        <f>+IF(BE108&lt;&gt;BE109,IF(BE109=0,"100",IF(BE109=1,$AE$103,IF(BE109=2,$AI$103,IF(BE109="x",$AG$103,"")))),"0")</f>
        <v>0</v>
      </c>
      <c r="BP109" s="7">
        <f>+IF(BF108&lt;&gt;BF109,IF(BF109=0,"100",IF(BF109=1,$AE$104,IF(BF109=2,$AI$104,IF(BF109="x",$AG$104,"")))),"0")</f>
        <v>10.077519379844961</v>
      </c>
      <c r="BQ109" s="7" t="str">
        <f>+IF(BG108&lt;&gt;BG109,IF(BG109=0,"100",IF(BG109=1,$AE$105,IF(BG109=2,$AI$105,IF(BG109="x",$AG$105,"")))),"0")</f>
        <v>0</v>
      </c>
      <c r="BR109" s="7">
        <f>+IF(BH108&lt;&gt;BH109,IF(BH109=0,"100",IF(BH109=1,$AE$106,IF(BH109=2,$AI$106,IF(BH109="x",$AG$106,"")))),"0")</f>
        <v>17.46031746031746</v>
      </c>
      <c r="BS109" s="7" t="str">
        <f>+IF(BI108&lt;&gt;BI109,IF(BI109=0,"100",IF(BI109=1,$AE$107,IF(BI109=2,$AI$107,IF(BI109="x",$AG$107,"")))),"0")</f>
        <v>0</v>
      </c>
      <c r="BT109" s="8">
        <f t="shared" si="3"/>
        <v>4</v>
      </c>
      <c r="BU109" s="23">
        <f t="shared" si="1"/>
        <v>15.3</v>
      </c>
      <c r="DB109" s="11"/>
    </row>
    <row r="110" spans="1:106" s="6" customFormat="1" ht="11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47">
        <v>7</v>
      </c>
      <c r="AY110" s="12" t="str">
        <f>+AY22</f>
        <v>Сампдория</v>
      </c>
      <c r="AZ110" s="12">
        <f aca="true" t="shared" si="17" ref="AZ110:BI110">+AZ22</f>
        <v>1</v>
      </c>
      <c r="BA110" s="12" t="str">
        <f t="shared" si="17"/>
        <v>x</v>
      </c>
      <c r="BB110" s="12">
        <f t="shared" si="17"/>
        <v>1</v>
      </c>
      <c r="BC110" s="12">
        <f t="shared" si="17"/>
        <v>2</v>
      </c>
      <c r="BD110" s="12">
        <f t="shared" si="17"/>
        <v>2</v>
      </c>
      <c r="BE110" s="12">
        <f t="shared" si="17"/>
        <v>1</v>
      </c>
      <c r="BF110" s="12">
        <f t="shared" si="17"/>
        <v>2</v>
      </c>
      <c r="BG110" s="12">
        <f t="shared" si="17"/>
        <v>1</v>
      </c>
      <c r="BH110" s="12">
        <f t="shared" si="17"/>
        <v>0</v>
      </c>
      <c r="BI110" s="12">
        <f t="shared" si="17"/>
        <v>1</v>
      </c>
      <c r="BJ110" s="4" t="str">
        <f>+IF(AZ110&lt;&gt;AZ111,IF(AZ110=0,"100",IF(AZ110=1,$AE$98,IF(AZ110=2,$AI$98,IF(AZ110="x",$AG$98,"")))),"0")</f>
        <v>0</v>
      </c>
      <c r="BK110" s="4">
        <f>+IF(BA110&lt;&gt;BA111,IF(BA110=0,"100",IF(BA110=1,$AE$99,IF(BA110=2,$AI$99,IF(BA110="x",$AG$99,"")))),"0")</f>
        <v>29.104477611940297</v>
      </c>
      <c r="BL110" s="4" t="str">
        <f>+IF(BB110&lt;&gt;BB111,IF(BB110=0,"100",IF(BB110=1,$AE$100,IF(BB110=2,$AI$100,IF(BB110="x",$AG$100,"")))),"0")</f>
        <v>0</v>
      </c>
      <c r="BM110" s="4" t="str">
        <f>+IF(BC110&lt;&gt;BC111,IF(BC110=0,"100",IF(BC110=1,$AE$101,IF(BC110=2,$AI$101,IF(BC110="x",$AG$101,"")))),"0")</f>
        <v>0</v>
      </c>
      <c r="BN110" s="4">
        <f>+IF(BD110&lt;&gt;BD111,IF(BD110=0,"100",IF(BD110=1,$AE$102,IF(BD110=2,$AI$102,IF(BD110="x",$AG$102,"")))),"0")</f>
        <v>44.96124031007752</v>
      </c>
      <c r="BO110" s="4">
        <f>+IF(BE110&lt;&gt;BE111,IF(BE110=0,"100",IF(BE110=1,$AE$103,IF(BE110=2,$AI$103,IF(BE110="x",$AG$103,"")))),"0")</f>
        <v>72.65625</v>
      </c>
      <c r="BP110" s="4" t="str">
        <f>+IF(BF110&lt;&gt;BF111,IF(BF110=0,"100",IF(BF110=1,$AE$104,IF(BF110=2,$AI$104,IF(BF110="x",$AG$104,"")))),"0")</f>
        <v>0</v>
      </c>
      <c r="BQ110" s="4">
        <f>+IF(BG110&lt;&gt;BG111,IF(BG110=0,"100",IF(BG110=1,$AE$105,IF(BG110=2,$AI$105,IF(BG110="x",$AG$105,"")))),"0")</f>
        <v>62.40601503759399</v>
      </c>
      <c r="BR110" s="4" t="str">
        <f>+IF(BH110&lt;&gt;BH111,IF(BH110=0,"100",IF(BH110=1,$AE$106,IF(BH110=2,$AI$106,IF(BH110="x",$AG$106,"")))),"0")</f>
        <v>100</v>
      </c>
      <c r="BS110" s="4">
        <f>+IF(BI110&lt;&gt;BI111,IF(BI110=0,"100",IF(BI110=1,$AE$107,IF(BI110=2,$AI$107,IF(BI110="x",$AG$107,"")))),"0")</f>
        <v>51.09489051094891</v>
      </c>
      <c r="BT110" s="8">
        <f t="shared" si="3"/>
        <v>6</v>
      </c>
      <c r="BU110" s="22">
        <f t="shared" si="1"/>
        <v>60</v>
      </c>
      <c r="DB110" s="11"/>
    </row>
    <row r="111" spans="1:106" s="6" customFormat="1" ht="11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47"/>
      <c r="AY111" s="12" t="str">
        <f>+AY23</f>
        <v>Атлетико М</v>
      </c>
      <c r="AZ111" s="12">
        <f aca="true" t="shared" si="18" ref="AZ111:BI111">+AZ23</f>
        <v>1</v>
      </c>
      <c r="BA111" s="12">
        <f t="shared" si="18"/>
        <v>2</v>
      </c>
      <c r="BB111" s="12">
        <f t="shared" si="18"/>
        <v>1</v>
      </c>
      <c r="BC111" s="12">
        <f t="shared" si="18"/>
        <v>2</v>
      </c>
      <c r="BD111" s="12" t="str">
        <f t="shared" si="18"/>
        <v>x</v>
      </c>
      <c r="BE111" s="12">
        <f t="shared" si="18"/>
        <v>2</v>
      </c>
      <c r="BF111" s="12">
        <f t="shared" si="18"/>
        <v>2</v>
      </c>
      <c r="BG111" s="12" t="str">
        <f t="shared" si="18"/>
        <v>x</v>
      </c>
      <c r="BH111" s="12">
        <f t="shared" si="18"/>
        <v>1</v>
      </c>
      <c r="BI111" s="12">
        <f t="shared" si="18"/>
        <v>2</v>
      </c>
      <c r="BJ111" s="7" t="str">
        <f>+IF(AZ110&lt;&gt;AZ111,IF(AZ111=0,"100",IF(AZ111=1,$AE$98,IF(AZ111=2,$AI$98,IF(AZ111="x",$AG$98,"")))),"0")</f>
        <v>0</v>
      </c>
      <c r="BK111" s="7">
        <f>+IF(BA110&lt;&gt;BA111,IF(BA111=0,"100",IF(BA111=1,$AE$99,IF(BA111=2,$AI$99,IF(BA111="x",$AG$99,"")))),"0")</f>
        <v>41.04477611940298</v>
      </c>
      <c r="BL111" s="7" t="str">
        <f>+IF(BB110&lt;&gt;BB111,IF(BB111=0,"100",IF(BB111=1,$AE$100,IF(BB111=2,$AI$100,IF(BB111="x",$AG$100,"")))),"0")</f>
        <v>0</v>
      </c>
      <c r="BM111" s="7" t="str">
        <f>+IF(BC110&lt;&gt;BC111,IF(BC111=0,"100",IF(BC111=1,$AE$101,IF(BC111=2,$AI$101,IF(BC111="x",$AG$101,"")))),"0")</f>
        <v>0</v>
      </c>
      <c r="BN111" s="7">
        <f>+IF(BD110&lt;&gt;BD111,IF(BD111=0,"100",IF(BD111=1,$AE$102,IF(BD111=2,$AI$102,IF(BD111="x",$AG$102,"")))),"0")</f>
        <v>24.8062015503876</v>
      </c>
      <c r="BO111" s="7">
        <f>+IF(BE110&lt;&gt;BE111,IF(BE111=0,"100",IF(BE111=1,$AE$103,IF(BE111=2,$AI$103,IF(BE111="x",$AG$103,"")))),"0")</f>
        <v>7.8125</v>
      </c>
      <c r="BP111" s="7" t="str">
        <f>+IF(BF110&lt;&gt;BF111,IF(BF111=0,"100",IF(BF111=1,$AE$104,IF(BF111=2,$AI$104,IF(BF111="x",$AG$104,"")))),"0")</f>
        <v>0</v>
      </c>
      <c r="BQ111" s="7">
        <f>+IF(BG110&lt;&gt;BG111,IF(BG111=0,"100",IF(BG111=1,$AE$105,IF(BG111=2,$AI$105,IF(BG111="x",$AG$105,"")))),"0")</f>
        <v>21.05263157894737</v>
      </c>
      <c r="BR111" s="7">
        <f>+IF(BH110&lt;&gt;BH111,IF(BH111=0,"100",IF(BH111=1,$AE$106,IF(BH111=2,$AI$106,IF(BH111="x",$AG$106,"")))),"0")</f>
        <v>71.42857142857143</v>
      </c>
      <c r="BS111" s="7">
        <f>+IF(BI110&lt;&gt;BI111,IF(BI111=0,"100",IF(BI111=1,$AE$107,IF(BI111=2,$AI$107,IF(BI111="x",$AG$107,"")))),"0")</f>
        <v>28.467153284671532</v>
      </c>
      <c r="BT111" s="8">
        <f t="shared" si="3"/>
        <v>6</v>
      </c>
      <c r="BU111" s="23">
        <f t="shared" si="1"/>
        <v>32.4</v>
      </c>
      <c r="DB111" s="11"/>
    </row>
    <row r="112" spans="1:106" s="6" customFormat="1" ht="11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54">
        <v>8</v>
      </c>
      <c r="AY112" s="4" t="str">
        <f>+AY25</f>
        <v>Манчестер Юн.</v>
      </c>
      <c r="AZ112" s="4">
        <f aca="true" t="shared" si="19" ref="AZ112:BI112">+AZ25</f>
        <v>1</v>
      </c>
      <c r="BA112" s="4">
        <f t="shared" si="19"/>
        <v>0</v>
      </c>
      <c r="BB112" s="4">
        <f t="shared" si="19"/>
        <v>2</v>
      </c>
      <c r="BC112" s="4">
        <f t="shared" si="19"/>
        <v>2</v>
      </c>
      <c r="BD112" s="4">
        <f t="shared" si="19"/>
        <v>1</v>
      </c>
      <c r="BE112" s="4">
        <f t="shared" si="19"/>
        <v>1</v>
      </c>
      <c r="BF112" s="4">
        <f t="shared" si="19"/>
        <v>2</v>
      </c>
      <c r="BG112" s="4">
        <f t="shared" si="19"/>
        <v>2</v>
      </c>
      <c r="BH112" s="4">
        <f t="shared" si="19"/>
        <v>1</v>
      </c>
      <c r="BI112" s="4">
        <f t="shared" si="19"/>
        <v>1</v>
      </c>
      <c r="BJ112" s="4" t="str">
        <f>+IF(AZ112&lt;&gt;AZ113,IF(AZ112=0,"100",IF(AZ112=1,$AE$98,IF(AZ112=2,$AI$98,IF(AZ112="x",$AG$98,"")))),"0")</f>
        <v>0</v>
      </c>
      <c r="BK112" s="4" t="str">
        <f>+IF(BA112&lt;&gt;BA113,IF(BA112=0,"100",IF(BA112=1,$AE$99,IF(BA112=2,$AI$99,IF(BA112="x",$AG$99,"")))),"0")</f>
        <v>100</v>
      </c>
      <c r="BL112" s="4">
        <f>+IF(BB112&lt;&gt;BB113,IF(BB112=0,"100",IF(BB112=1,$AE$100,IF(BB112=2,$AI$100,IF(BB112="x",$AG$100,"")))),"0")</f>
        <v>18.840579710144926</v>
      </c>
      <c r="BM112" s="4" t="str">
        <f>+IF(BC112&lt;&gt;BC113,IF(BC112=0,"100",IF(BC112=1,$AE$101,IF(BC112=2,$AI$101,IF(BC112="x",$AG$101,"")))),"0")</f>
        <v>0</v>
      </c>
      <c r="BN112" s="4">
        <f>+IF(BD112&lt;&gt;BD113,IF(BD112=0,"100",IF(BD112=1,$AE$102,IF(BD112=2,$AI$102,IF(BD112="x",$AG$102,"")))),"0")</f>
        <v>30.232558139534884</v>
      </c>
      <c r="BO112" s="4" t="str">
        <f>+IF(BE112&lt;&gt;BE113,IF(BE112=0,"100",IF(BE112=1,$AE$103,IF(BE112=2,$AI$103,IF(BE112="x",$AG$103,"")))),"0")</f>
        <v>0</v>
      </c>
      <c r="BP112" s="4" t="str">
        <f>+IF(BF112&lt;&gt;BF113,IF(BF112=0,"100",IF(BF112=1,$AE$104,IF(BF112=2,$AI$104,IF(BF112="x",$AG$104,"")))),"0")</f>
        <v>0</v>
      </c>
      <c r="BQ112" s="4">
        <f>+IF(BG112&lt;&gt;BG113,IF(BG112=0,"100",IF(BG112=1,$AE$105,IF(BG112=2,$AI$105,IF(BG112="x",$AG$105,"")))),"0")</f>
        <v>16.541353383458645</v>
      </c>
      <c r="BR112" s="4" t="str">
        <f>+IF(BH112&lt;&gt;BH113,IF(BH112=0,"100",IF(BH112=1,$AE$106,IF(BH112=2,$AI$106,IF(BH112="x",$AG$106,"")))),"0")</f>
        <v>0</v>
      </c>
      <c r="BS112" s="4">
        <f>+IF(BI112&lt;&gt;BI113,IF(BI112=0,"100",IF(BI112=1,$AE$107,IF(BI112=2,$AI$107,IF(BI112="x",$AG$107,"")))),"0")</f>
        <v>51.09489051094891</v>
      </c>
      <c r="BT112" s="8">
        <f t="shared" si="3"/>
        <v>5</v>
      </c>
      <c r="BU112" s="22">
        <f t="shared" si="1"/>
        <v>43.3</v>
      </c>
      <c r="DB112" s="11"/>
    </row>
    <row r="113" spans="1:106" s="6" customFormat="1" ht="11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54"/>
      <c r="AY113" s="4" t="str">
        <f>+AY26</f>
        <v>Ле Ман</v>
      </c>
      <c r="AZ113" s="4">
        <f aca="true" t="shared" si="20" ref="AZ113:BI113">+AZ26</f>
        <v>1</v>
      </c>
      <c r="BA113" s="4" t="str">
        <f t="shared" si="20"/>
        <v>x</v>
      </c>
      <c r="BB113" s="4">
        <f t="shared" si="20"/>
        <v>1</v>
      </c>
      <c r="BC113" s="4">
        <f t="shared" si="20"/>
        <v>2</v>
      </c>
      <c r="BD113" s="4">
        <f t="shared" si="20"/>
        <v>2</v>
      </c>
      <c r="BE113" s="4">
        <f t="shared" si="20"/>
        <v>1</v>
      </c>
      <c r="BF113" s="4">
        <f t="shared" si="20"/>
        <v>2</v>
      </c>
      <c r="BG113" s="4">
        <f t="shared" si="20"/>
        <v>1</v>
      </c>
      <c r="BH113" s="4">
        <f t="shared" si="20"/>
        <v>1</v>
      </c>
      <c r="BI113" s="4">
        <f t="shared" si="20"/>
        <v>2</v>
      </c>
      <c r="BJ113" s="7" t="str">
        <f>+IF(AZ112&lt;&gt;AZ113,IF(AZ113=0,"100",IF(AZ113=1,$AE$98,IF(AZ113=2,$AI$98,IF(AZ113="x",$AG$98,"")))),"0")</f>
        <v>0</v>
      </c>
      <c r="BK113" s="7">
        <f>+IF(BA112&lt;&gt;BA113,IF(BA113=0,"100",IF(BA113=1,$AE$99,IF(BA113=2,$AI$99,IF(BA113="x",$AG$99,"")))),"0")</f>
        <v>29.104477611940297</v>
      </c>
      <c r="BL113" s="7">
        <f>+IF(BB112&lt;&gt;BB113,IF(BB113=0,"100",IF(BB113=1,$AE$100,IF(BB113=2,$AI$100,IF(BB113="x",$AG$100,"")))),"0")</f>
        <v>69.56521739130434</v>
      </c>
      <c r="BM113" s="7" t="str">
        <f>+IF(BC112&lt;&gt;BC113,IF(BC113=0,"100",IF(BC113=1,$AE$101,IF(BC113=2,$AI$101,IF(BC113="x",$AG$101,"")))),"0")</f>
        <v>0</v>
      </c>
      <c r="BN113" s="7">
        <f>+IF(BD112&lt;&gt;BD113,IF(BD113=0,"100",IF(BD113=1,$AE$102,IF(BD113=2,$AI$102,IF(BD113="x",$AG$102,"")))),"0")</f>
        <v>44.96124031007752</v>
      </c>
      <c r="BO113" s="7" t="str">
        <f>+IF(BE112&lt;&gt;BE113,IF(BE113=0,"100",IF(BE113=1,$AE$103,IF(BE113=2,$AI$103,IF(BE113="x",$AG$103,"")))),"0")</f>
        <v>0</v>
      </c>
      <c r="BP113" s="7" t="str">
        <f>+IF(BF112&lt;&gt;BF113,IF(BF113=0,"100",IF(BF113=1,$AE$104,IF(BF113=2,$AI$104,IF(BF113="x",$AG$104,"")))),"0")</f>
        <v>0</v>
      </c>
      <c r="BQ113" s="7">
        <f>+IF(BG112&lt;&gt;BG113,IF(BG113=0,"100",IF(BG113=1,$AE$105,IF(BG113=2,$AI$105,IF(BG113="x",$AG$105,"")))),"0")</f>
        <v>62.40601503759399</v>
      </c>
      <c r="BR113" s="7" t="str">
        <f>+IF(BH112&lt;&gt;BH113,IF(BH113=0,"100",IF(BH113=1,$AE$106,IF(BH113=2,$AI$106,IF(BH113="x",$AG$106,"")))),"0")</f>
        <v>0</v>
      </c>
      <c r="BS113" s="7">
        <f>+IF(BI112&lt;&gt;BI113,IF(BI113=0,"100",IF(BI113=1,$AE$107,IF(BI113=2,$AI$107,IF(BI113="x",$AG$107,"")))),"0")</f>
        <v>28.467153284671532</v>
      </c>
      <c r="BT113" s="8">
        <f t="shared" si="3"/>
        <v>5</v>
      </c>
      <c r="BU113" s="23">
        <f>ROUND(((BJ113+BK113+BL113+BM113+BN113+BO113+BP113+BQ113+BR113+BS113)/BT113),1)</f>
        <v>46.9</v>
      </c>
      <c r="DB113" s="11"/>
    </row>
    <row r="114" spans="1:106" s="6" customFormat="1" ht="11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47">
        <v>9</v>
      </c>
      <c r="AY114" s="12" t="str">
        <f>+AY28</f>
        <v>Торино</v>
      </c>
      <c r="AZ114" s="12">
        <f aca="true" t="shared" si="21" ref="AZ114:BI114">+AZ28</f>
        <v>1</v>
      </c>
      <c r="BA114" s="12">
        <f t="shared" si="21"/>
        <v>2</v>
      </c>
      <c r="BB114" s="12">
        <f t="shared" si="21"/>
        <v>1</v>
      </c>
      <c r="BC114" s="12">
        <f t="shared" si="21"/>
        <v>2</v>
      </c>
      <c r="BD114" s="12">
        <f t="shared" si="21"/>
        <v>1</v>
      </c>
      <c r="BE114" s="12">
        <f t="shared" si="21"/>
        <v>1</v>
      </c>
      <c r="BF114" s="12">
        <f t="shared" si="21"/>
        <v>0</v>
      </c>
      <c r="BG114" s="12">
        <f t="shared" si="21"/>
        <v>1</v>
      </c>
      <c r="BH114" s="12">
        <f t="shared" si="21"/>
        <v>1</v>
      </c>
      <c r="BI114" s="12">
        <f t="shared" si="21"/>
        <v>1</v>
      </c>
      <c r="BJ114" s="4" t="str">
        <f>+IF(AZ114&lt;&gt;AZ115,IF(AZ114=0,"100",IF(AZ114=1,$AE$98,IF(AZ114=2,$AI$98,IF(AZ114="x",$AG$98,"")))),"0")</f>
        <v>0</v>
      </c>
      <c r="BK114" s="4">
        <f>+IF(BA114&lt;&gt;BA115,IF(BA114=0,"100",IF(BA114=1,$AE$99,IF(BA114=2,$AI$99,IF(BA114="x",$AG$99,"")))),"0")</f>
        <v>41.04477611940298</v>
      </c>
      <c r="BL114" s="4" t="str">
        <f>+IF(BB114&lt;&gt;BB115,IF(BB114=0,"100",IF(BB114=1,$AE$100,IF(BB114=2,$AI$100,IF(BB114="x",$AG$100,"")))),"0")</f>
        <v>0</v>
      </c>
      <c r="BM114" s="4" t="str">
        <f>+IF(BC114&lt;&gt;BC115,IF(BC114=0,"100",IF(BC114=1,$AE$101,IF(BC114=2,$AI$101,IF(BC114="x",$AG$101,"")))),"0")</f>
        <v>0</v>
      </c>
      <c r="BN114" s="4">
        <f>+IF(BD114&lt;&gt;BD115,IF(BD114=0,"100",IF(BD114=1,$AE$102,IF(BD114=2,$AI$102,IF(BD114="x",$AG$102,"")))),"0")</f>
        <v>30.232558139534884</v>
      </c>
      <c r="BO114" s="4">
        <f>+IF(BE114&lt;&gt;BE115,IF(BE114=0,"100",IF(BE114=1,$AE$103,IF(BE114=2,$AI$103,IF(BE114="x",$AG$103,"")))),"0")</f>
        <v>72.65625</v>
      </c>
      <c r="BP114" s="4" t="str">
        <f>+IF(BF114&lt;&gt;BF115,IF(BF114=0,"100",IF(BF114=1,$AE$104,IF(BF114=2,$AI$104,IF(BF114="x",$AG$104,"")))),"0")</f>
        <v>100</v>
      </c>
      <c r="BQ114" s="4">
        <f>+IF(BG114&lt;&gt;BG115,IF(BG114=0,"100",IF(BG114=1,$AE$105,IF(BG114=2,$AI$105,IF(BG114="x",$AG$105,"")))),"0")</f>
        <v>62.40601503759399</v>
      </c>
      <c r="BR114" s="4">
        <f>+IF(BH114&lt;&gt;BH115,IF(BH114=0,"100",IF(BH114=1,$AE$106,IF(BH114=2,$AI$106,IF(BH114="x",$AG$106,"")))),"0")</f>
        <v>71.42857142857143</v>
      </c>
      <c r="BS114" s="4" t="str">
        <f>+IF(BI114&lt;&gt;BI115,IF(BI114=0,"100",IF(BI114=1,$AE$107,IF(BI114=2,$AI$107,IF(BI114="x",$AG$107,"")))),"0")</f>
        <v>0</v>
      </c>
      <c r="BT114" s="8">
        <f t="shared" si="3"/>
        <v>6</v>
      </c>
      <c r="BU114" s="22">
        <f t="shared" si="1"/>
        <v>63</v>
      </c>
      <c r="DB114" s="11"/>
    </row>
    <row r="115" spans="1:106" s="6" customFormat="1" ht="11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47"/>
      <c r="AY115" s="12" t="str">
        <f>+AY29</f>
        <v>Брага</v>
      </c>
      <c r="AZ115" s="12">
        <f aca="true" t="shared" si="22" ref="AZ115:BI115">+AZ29</f>
        <v>1</v>
      </c>
      <c r="BA115" s="12" t="str">
        <f t="shared" si="22"/>
        <v>x</v>
      </c>
      <c r="BB115" s="12">
        <f t="shared" si="22"/>
        <v>1</v>
      </c>
      <c r="BC115" s="12">
        <f t="shared" si="22"/>
        <v>2</v>
      </c>
      <c r="BD115" s="12">
        <f t="shared" si="22"/>
        <v>2</v>
      </c>
      <c r="BE115" s="12">
        <f t="shared" si="22"/>
        <v>2</v>
      </c>
      <c r="BF115" s="12">
        <f t="shared" si="22"/>
        <v>2</v>
      </c>
      <c r="BG115" s="12" t="str">
        <f t="shared" si="22"/>
        <v>x</v>
      </c>
      <c r="BH115" s="12">
        <f t="shared" si="22"/>
        <v>2</v>
      </c>
      <c r="BI115" s="12">
        <f t="shared" si="22"/>
        <v>1</v>
      </c>
      <c r="BJ115" s="7" t="str">
        <f>+IF(AZ114&lt;&gt;AZ115,IF(AZ115=0,"100",IF(AZ115=1,$AE$98,IF(AZ115=2,$AI$98,IF(AZ115="x",$AG$98,"")))),"0")</f>
        <v>0</v>
      </c>
      <c r="BK115" s="7">
        <f>+IF(BA114&lt;&gt;BA115,IF(BA115=0,"100",IF(BA115=1,$AE$99,IF(BA115=2,$AI$99,IF(BA115="x",$AG$99,"")))),"0")</f>
        <v>29.104477611940297</v>
      </c>
      <c r="BL115" s="7" t="str">
        <f>+IF(BB114&lt;&gt;BB115,IF(BB115=0,"100",IF(BB115=1,$AE$100,IF(BB115=2,$AI$100,IF(BB115="x",$AG$100,"")))),"0")</f>
        <v>0</v>
      </c>
      <c r="BM115" s="7" t="str">
        <f>+IF(BC114&lt;&gt;BC115,IF(BC115=0,"100",IF(BC115=1,$AE$101,IF(BC115=2,$AI$101,IF(BC115="x",$AG$101,"")))),"0")</f>
        <v>0</v>
      </c>
      <c r="BN115" s="7">
        <f>+IF(BD114&lt;&gt;BD115,IF(BD115=0,"100",IF(BD115=1,$AE$102,IF(BD115=2,$AI$102,IF(BD115="x",$AG$102,"")))),"0")</f>
        <v>44.96124031007752</v>
      </c>
      <c r="BO115" s="7">
        <f>+IF(BE114&lt;&gt;BE115,IF(BE115=0,"100",IF(BE115=1,$AE$103,IF(BE115=2,$AI$103,IF(BE115="x",$AG$103,"")))),"0")</f>
        <v>7.8125</v>
      </c>
      <c r="BP115" s="7">
        <f>+IF(BF114&lt;&gt;BF115,IF(BF115=0,"100",IF(BF115=1,$AE$104,IF(BF115=2,$AI$104,IF(BF115="x",$AG$104,"")))),"0")</f>
        <v>81.3953488372093</v>
      </c>
      <c r="BQ115" s="7">
        <f>+IF(BG114&lt;&gt;BG115,IF(BG115=0,"100",IF(BG115=1,$AE$105,IF(BG115=2,$AI$105,IF(BG115="x",$AG$105,"")))),"0")</f>
        <v>21.05263157894737</v>
      </c>
      <c r="BR115" s="7">
        <f>+IF(BH114&lt;&gt;BH115,IF(BH115=0,"100",IF(BH115=1,$AE$106,IF(BH115=2,$AI$106,IF(BH115="x",$AG$106,"")))),"0")</f>
        <v>11.11111111111111</v>
      </c>
      <c r="BS115" s="7" t="str">
        <f>+IF(BI114&lt;&gt;BI115,IF(BI115=0,"100",IF(BI115=1,$AE$107,IF(BI115=2,$AI$107,IF(BI115="x",$AG$107,"")))),"0")</f>
        <v>0</v>
      </c>
      <c r="BT115" s="8">
        <f t="shared" si="3"/>
        <v>6</v>
      </c>
      <c r="BU115" s="23">
        <f t="shared" si="1"/>
        <v>32.6</v>
      </c>
      <c r="DB115" s="11"/>
    </row>
    <row r="116" spans="1:106" s="6" customFormat="1" ht="11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54">
        <v>10</v>
      </c>
      <c r="AY116" s="4" t="str">
        <f>+AY31</f>
        <v>Тоттенхэм</v>
      </c>
      <c r="AZ116" s="4">
        <f aca="true" t="shared" si="23" ref="AZ116:BI116">+AZ31</f>
        <v>1</v>
      </c>
      <c r="BA116" s="4" t="str">
        <f t="shared" si="23"/>
        <v>x</v>
      </c>
      <c r="BB116" s="4">
        <f t="shared" si="23"/>
        <v>2</v>
      </c>
      <c r="BC116" s="4">
        <f t="shared" si="23"/>
        <v>2</v>
      </c>
      <c r="BD116" s="4">
        <f t="shared" si="23"/>
        <v>0</v>
      </c>
      <c r="BE116" s="4">
        <f t="shared" si="23"/>
        <v>1</v>
      </c>
      <c r="BF116" s="4">
        <f t="shared" si="23"/>
        <v>2</v>
      </c>
      <c r="BG116" s="4">
        <f t="shared" si="23"/>
        <v>1</v>
      </c>
      <c r="BH116" s="4">
        <f t="shared" si="23"/>
        <v>1</v>
      </c>
      <c r="BI116" s="4">
        <f t="shared" si="23"/>
        <v>1</v>
      </c>
      <c r="BJ116" s="4" t="str">
        <f>+IF(AZ116&lt;&gt;AZ117,IF(AZ116=0,"100",IF(AZ116=1,$AE$98,IF(AZ116=2,$AI$98,IF(AZ116="x",$AG$98,"")))),"0")</f>
        <v>0</v>
      </c>
      <c r="BK116" s="4">
        <f>+IF(BA116&lt;&gt;BA117,IF(BA116=0,"100",IF(BA116=1,$AE$99,IF(BA116=2,$AI$99,IF(BA116="x",$AG$99,"")))),"0")</f>
        <v>29.104477611940297</v>
      </c>
      <c r="BL116" s="4">
        <f>+IF(BB116&lt;&gt;BB117,IF(BB116=0,"100",IF(BB116=1,$AE$100,IF(BB116=2,$AI$100,IF(BB116="x",$AG$100,"")))),"0")</f>
        <v>18.840579710144926</v>
      </c>
      <c r="BM116" s="4" t="str">
        <f>+IF(BC116&lt;&gt;BC117,IF(BC116=0,"100",IF(BC116=1,$AE$101,IF(BC116=2,$AI$101,IF(BC116="x",$AG$101,"")))),"0")</f>
        <v>0</v>
      </c>
      <c r="BN116" s="4" t="str">
        <f>+IF(BD116&lt;&gt;BD117,IF(BD116=0,"100",IF(BD116=1,$AE$102,IF(BD116=2,$AI$102,IF(BD116="x",$AG$102,"")))),"0")</f>
        <v>100</v>
      </c>
      <c r="BO116" s="4" t="str">
        <f>+IF(BE116&lt;&gt;BE117,IF(BE116=0,"100",IF(BE116=1,$AE$103,IF(BE116=2,$AI$103,IF(BE116="x",$AG$103,"")))),"0")</f>
        <v>0</v>
      </c>
      <c r="BP116" s="4" t="str">
        <f>+IF(BF116&lt;&gt;BF117,IF(BF116=0,"100",IF(BF116=1,$AE$104,IF(BF116=2,$AI$104,IF(BF116="x",$AG$104,"")))),"0")</f>
        <v>0</v>
      </c>
      <c r="BQ116" s="4" t="str">
        <f>+IF(BG116&lt;&gt;BG117,IF(BG116=0,"100",IF(BG116=1,$AE$105,IF(BG116=2,$AI$105,IF(BG116="x",$AG$105,"")))),"0")</f>
        <v>0</v>
      </c>
      <c r="BR116" s="4" t="str">
        <f>+IF(BH116&lt;&gt;BH117,IF(BH116=0,"100",IF(BH116=1,$AE$106,IF(BH116=2,$AI$106,IF(BH116="x",$AG$106,"")))),"0")</f>
        <v>0</v>
      </c>
      <c r="BS116" s="4" t="str">
        <f>+IF(BI116&lt;&gt;BI117,IF(BI116=0,"100",IF(BI116=1,$AE$107,IF(BI116=2,$AI$107,IF(BI116="x",$AG$107,"")))),"0")</f>
        <v>0</v>
      </c>
      <c r="BT116" s="8">
        <f t="shared" si="3"/>
        <v>3</v>
      </c>
      <c r="BU116" s="22">
        <f t="shared" si="1"/>
        <v>49.3</v>
      </c>
      <c r="DB116" s="11"/>
    </row>
    <row r="117" spans="1:106" ht="11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65"/>
      <c r="AG117" s="65"/>
      <c r="AH117" s="65"/>
      <c r="AI117" s="65"/>
      <c r="AJ117" s="65"/>
      <c r="AK117" s="65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54"/>
      <c r="AY117" s="4" t="str">
        <f>+AY32</f>
        <v>Прогресо</v>
      </c>
      <c r="AZ117" s="4">
        <f aca="true" t="shared" si="24" ref="AZ117:BI117">+AZ32</f>
        <v>1</v>
      </c>
      <c r="BA117" s="4">
        <f t="shared" si="24"/>
        <v>2</v>
      </c>
      <c r="BB117" s="4">
        <f t="shared" si="24"/>
        <v>1</v>
      </c>
      <c r="BC117" s="4">
        <f t="shared" si="24"/>
        <v>2</v>
      </c>
      <c r="BD117" s="4">
        <f t="shared" si="24"/>
        <v>1</v>
      </c>
      <c r="BE117" s="4">
        <f t="shared" si="24"/>
        <v>1</v>
      </c>
      <c r="BF117" s="4">
        <f t="shared" si="24"/>
        <v>2</v>
      </c>
      <c r="BG117" s="4">
        <f t="shared" si="24"/>
        <v>1</v>
      </c>
      <c r="BH117" s="4">
        <f t="shared" si="24"/>
        <v>1</v>
      </c>
      <c r="BI117" s="4">
        <f t="shared" si="24"/>
        <v>1</v>
      </c>
      <c r="BJ117" s="7" t="str">
        <f>+IF(AZ116&lt;&gt;AZ117,IF(AZ117=0,"100",IF(AZ117=1,$AE$98,IF(AZ117=2,$AI$98,IF(AZ117="x",$AG$98,"")))),"0")</f>
        <v>0</v>
      </c>
      <c r="BK117" s="7">
        <f>+IF(BA116&lt;&gt;BA117,IF(BA117=0,"100",IF(BA117=1,$AE$99,IF(BA117=2,$AI$99,IF(BA117="x",$AG$99,"")))),"0")</f>
        <v>41.04477611940298</v>
      </c>
      <c r="BL117" s="7">
        <f>+IF(BB116&lt;&gt;BB117,IF(BB117=0,"100",IF(BB117=1,$AE$100,IF(BB117=2,$AI$100,IF(BB117="x",$AG$100,"")))),"0")</f>
        <v>69.56521739130434</v>
      </c>
      <c r="BM117" s="7" t="str">
        <f>+IF(BC116&lt;&gt;BC117,IF(BC117=0,"100",IF(BC117=1,$AE$101,IF(BC117=2,$AI$101,IF(BC117="x",$AG$101,"")))),"0")</f>
        <v>0</v>
      </c>
      <c r="BN117" s="7">
        <f>+IF(BD116&lt;&gt;BD117,IF(BD117=0,"100",IF(BD117=1,$AE$102,IF(BD117=2,$AI$102,IF(BD117="x",$AG$102,"")))),"0")</f>
        <v>30.232558139534884</v>
      </c>
      <c r="BO117" s="7" t="str">
        <f>+IF(BE116&lt;&gt;BE117,IF(BE117=0,"100",IF(BE117=1,$AE$103,IF(BE117=2,$AI$103,IF(BE117="x",$AG$103,"")))),"0")</f>
        <v>0</v>
      </c>
      <c r="BP117" s="7" t="str">
        <f>+IF(BF116&lt;&gt;BF117,IF(BF117=0,"100",IF(BF117=1,$AE$104,IF(BF117=2,$AI$104,IF(BF117="x",$AG$104,"")))),"0")</f>
        <v>0</v>
      </c>
      <c r="BQ117" s="7" t="str">
        <f>+IF(BG116&lt;&gt;BG117,IF(BG117=0,"100",IF(BG117=1,$AE$105,IF(BG117=2,$AI$105,IF(BG117="x",$AG$105,"")))),"0")</f>
        <v>0</v>
      </c>
      <c r="BR117" s="7" t="str">
        <f>+IF(BH116&lt;&gt;BH117,IF(BH117=0,"100",IF(BH117=1,$AE$106,IF(BH117=2,$AI$106,IF(BH117="x",$AG$106,"")))),"0")</f>
        <v>0</v>
      </c>
      <c r="BS117" s="7" t="str">
        <f>+IF(BI116&lt;&gt;BI117,IF(BI117=0,"100",IF(BI117=1,$AE$107,IF(BI117=2,$AI$107,IF(BI117="x",$AG$107,"")))),"0")</f>
        <v>0</v>
      </c>
      <c r="BT117" s="8">
        <f t="shared" si="3"/>
        <v>3</v>
      </c>
      <c r="BU117" s="23">
        <f t="shared" si="1"/>
        <v>46.9</v>
      </c>
      <c r="DB117" s="11"/>
    </row>
    <row r="118" spans="1:106" ht="8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DB118" s="11"/>
    </row>
    <row r="119" spans="1:106" ht="12.75">
      <c r="A119" s="11"/>
      <c r="B119" s="56" t="s">
        <v>15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14"/>
      <c r="Z119" s="56" t="s">
        <v>16</v>
      </c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56" t="s">
        <v>85</v>
      </c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51" t="s">
        <v>17</v>
      </c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3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DB119" s="11"/>
    </row>
    <row r="120" spans="1:106" ht="9.75" customHeight="1">
      <c r="A120" s="11"/>
      <c r="B120" s="42"/>
      <c r="C120" s="43"/>
      <c r="D120" s="29">
        <v>1</v>
      </c>
      <c r="E120" s="29">
        <v>2</v>
      </c>
      <c r="F120" s="29">
        <v>3</v>
      </c>
      <c r="G120" s="29">
        <v>4</v>
      </c>
      <c r="H120" s="29">
        <v>5</v>
      </c>
      <c r="I120" s="29">
        <v>6</v>
      </c>
      <c r="J120" s="29">
        <v>7</v>
      </c>
      <c r="K120" s="29">
        <v>8</v>
      </c>
      <c r="L120" s="29">
        <v>9</v>
      </c>
      <c r="M120" s="29">
        <v>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4"/>
      <c r="Z120" s="42"/>
      <c r="AA120" s="43"/>
      <c r="AB120" s="29">
        <v>1</v>
      </c>
      <c r="AC120" s="29">
        <v>2</v>
      </c>
      <c r="AD120" s="29">
        <v>3</v>
      </c>
      <c r="AE120" s="29">
        <v>4</v>
      </c>
      <c r="AF120" s="29">
        <v>5</v>
      </c>
      <c r="AG120" s="29">
        <v>6</v>
      </c>
      <c r="AH120" s="29">
        <v>7</v>
      </c>
      <c r="AI120" s="29">
        <v>8</v>
      </c>
      <c r="AJ120" s="29">
        <v>9</v>
      </c>
      <c r="AK120" s="29">
        <v>0</v>
      </c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42"/>
      <c r="AY120" s="43"/>
      <c r="AZ120" s="29">
        <v>1</v>
      </c>
      <c r="BA120" s="29">
        <v>2</v>
      </c>
      <c r="BB120" s="29">
        <v>3</v>
      </c>
      <c r="BC120" s="29">
        <v>4</v>
      </c>
      <c r="BD120" s="29">
        <v>5</v>
      </c>
      <c r="BE120" s="29">
        <v>6</v>
      </c>
      <c r="BF120" s="29">
        <v>7</v>
      </c>
      <c r="BG120" s="29">
        <v>8</v>
      </c>
      <c r="BH120" s="29">
        <v>9</v>
      </c>
      <c r="BI120" s="29">
        <v>0</v>
      </c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30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2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DB120" s="11"/>
    </row>
    <row r="121" spans="1:106" ht="11.25">
      <c r="A121" s="11"/>
      <c r="B121" s="47">
        <v>1</v>
      </c>
      <c r="C121" s="12" t="str">
        <f>+C35</f>
        <v>Нью-Йорк</v>
      </c>
      <c r="D121" s="12">
        <f aca="true" t="shared" si="25" ref="D121:M121">+D35</f>
        <v>1</v>
      </c>
      <c r="E121" s="12">
        <f t="shared" si="25"/>
        <v>1</v>
      </c>
      <c r="F121" s="12">
        <f t="shared" si="25"/>
        <v>1</v>
      </c>
      <c r="G121" s="12">
        <f t="shared" si="25"/>
        <v>2</v>
      </c>
      <c r="H121" s="12">
        <f t="shared" si="25"/>
        <v>2</v>
      </c>
      <c r="I121" s="12">
        <f t="shared" si="25"/>
        <v>1</v>
      </c>
      <c r="J121" s="12">
        <f t="shared" si="25"/>
        <v>2</v>
      </c>
      <c r="K121" s="12">
        <f t="shared" si="25"/>
        <v>1</v>
      </c>
      <c r="L121" s="12">
        <f t="shared" si="25"/>
        <v>0</v>
      </c>
      <c r="M121" s="12">
        <f t="shared" si="25"/>
        <v>2</v>
      </c>
      <c r="N121" s="4" t="str">
        <f>+IF(D121&lt;&gt;D122,IF(D121=0,"100",IF(D121=1,$AE$98,IF(D121=2,$AI$98,IF(D121="x",$AG$98,"")))),"0")</f>
        <v>0</v>
      </c>
      <c r="O121" s="4">
        <f>+IF(E121&lt;&gt;E122,IF(E121=0,"100",IF(E121=1,$AE$99,IF(E121=2,$AI$99,IF(E121="x",$AG$99,"")))),"0")</f>
        <v>29.850746268656717</v>
      </c>
      <c r="P121" s="4">
        <f>+IF(F121&lt;&gt;F122,IF(F121=0,"100",IF(F121=1,$AE$100,IF(F121=2,$AI$100,IF(F121="x",$AG$100,"")))),"0")</f>
        <v>69.56521739130434</v>
      </c>
      <c r="Q121" s="4" t="str">
        <f>+IF(G121&lt;&gt;G122,IF(G121=0,"100",IF(G121=1,$AE$101,IF(G121=2,$AI$101,IF(G121="x",$AG$101,"")))),"0")</f>
        <v>0</v>
      </c>
      <c r="R121" s="4" t="str">
        <f>+IF(H121&lt;&gt;H122,IF(H121=0,"100",IF(H121=1,$AE$102,IF(H121=2,$AI$102,IF(H121="x",$AG$102,"")))),"0")</f>
        <v>0</v>
      </c>
      <c r="S121" s="4" t="str">
        <f>+IF(I121&lt;&gt;I122,IF(I121=0,"100",IF(I121=1,$AE$103,IF(I121=2,$AI$103,IF(I121="x",$AG$103,"")))),"0")</f>
        <v>0</v>
      </c>
      <c r="T121" s="4">
        <f>+IF(J121&lt;&gt;J122,IF(J121=0,"100",IF(J121=1,$AE$104,IF(J121=2,$AI$104,IF(J121="x",$AG$104,"")))),"0")</f>
        <v>81.3953488372093</v>
      </c>
      <c r="U121" s="4" t="str">
        <f>+IF(K121&lt;&gt;K122,IF(K121=0,"100",IF(K121=1,$AE$105,IF(K121=2,$AI$105,IF(K121="x",$AG$105,"")))),"0")</f>
        <v>0</v>
      </c>
      <c r="V121" s="4" t="str">
        <f>+IF(L121&lt;&gt;L122,IF(L121=0,"100",IF(L121=1,$AE$106,IF(L121=2,$AI$106,IF(L121="x",$AG$106,"")))),"0")</f>
        <v>100</v>
      </c>
      <c r="W121" s="4" t="str">
        <f>+IF(M121&lt;&gt;M122,IF(M121=0,"100",IF(M121=1,$AE$107,IF(M121=2,$AI$107,IF(M121="x",$AG$107,"")))),"0")</f>
        <v>0</v>
      </c>
      <c r="X121" s="15">
        <f>10-COUNTIF(N121:W121,0)</f>
        <v>4</v>
      </c>
      <c r="Y121" s="22">
        <f>ROUND(((N121+O121+P121+Q121+R121+S121+T121+U121+V121+W121)/X121),1)</f>
        <v>70.2</v>
      </c>
      <c r="Z121" s="48">
        <v>1</v>
      </c>
      <c r="AA121" s="12" t="str">
        <f>+AA35</f>
        <v>Рома</v>
      </c>
      <c r="AB121" s="12">
        <f aca="true" t="shared" si="26" ref="AB121:AK121">+AB35</f>
        <v>1</v>
      </c>
      <c r="AC121" s="12">
        <f t="shared" si="26"/>
        <v>2</v>
      </c>
      <c r="AD121" s="12">
        <f t="shared" si="26"/>
        <v>2</v>
      </c>
      <c r="AE121" s="12">
        <f t="shared" si="26"/>
        <v>2</v>
      </c>
      <c r="AF121" s="12">
        <f t="shared" si="26"/>
        <v>2</v>
      </c>
      <c r="AG121" s="12">
        <f t="shared" si="26"/>
        <v>0</v>
      </c>
      <c r="AH121" s="12">
        <f t="shared" si="26"/>
        <v>2</v>
      </c>
      <c r="AI121" s="12">
        <f t="shared" si="26"/>
        <v>2</v>
      </c>
      <c r="AJ121" s="12">
        <f t="shared" si="26"/>
        <v>2</v>
      </c>
      <c r="AK121" s="12">
        <f t="shared" si="26"/>
        <v>2</v>
      </c>
      <c r="AL121" s="4" t="str">
        <f>+IF(AB121&lt;&gt;AB122,IF(AB121=0,"100",IF(AB121=1,$AE$98,IF(AB121=2,$AI$98,IF(AB121="x",$AG$98,"")))),"0")</f>
        <v>0</v>
      </c>
      <c r="AM121" s="4" t="str">
        <f>+IF(AC121&lt;&gt;AC122,IF(AC121=0,"100",IF(AC121=1,$AE$99,IF(AC121=2,$AI$99,IF(AC121="x",$AG$99,"")))),"0")</f>
        <v>0</v>
      </c>
      <c r="AN121" s="4">
        <f>+IF(AD121&lt;&gt;AD122,IF(AD121=0,"100",IF(AD121=1,$AE$100,IF(AD121=2,$AI$100,IF(AD121="x",$AG$100,"")))),"0")</f>
        <v>18.840579710144926</v>
      </c>
      <c r="AO121" s="4" t="str">
        <f>+IF(AE121&lt;&gt;AE122,IF(AE121=0,"100",IF(AE121=1,$AE$101,IF(AE121=2,$AI$101,IF(AE121="x",$AG$101,"")))),"0")</f>
        <v>0</v>
      </c>
      <c r="AP121" s="4" t="str">
        <f>+IF(AF121&lt;&gt;AF122,IF(AF121=0,"100",IF(AF121=1,$AE$102,IF(AF121=2,$AI$102,IF(AF121="x",$AG$102,"")))),"0")</f>
        <v>0</v>
      </c>
      <c r="AQ121" s="4" t="str">
        <f>+IF(AG121&lt;&gt;AG122,IF(AG121=0,"100",IF(AG121=1,$AE$103,IF(AG121=2,$AI$103,IF(AG121="x",$AG$103,"")))),"0")</f>
        <v>100</v>
      </c>
      <c r="AR121" s="4" t="str">
        <f>+IF(AH121&lt;&gt;AH122,IF(AH121=0,"100",IF(AH121=1,$AE$104,IF(AH121=2,$AI$104,IF(AH121="x",$AG$104,"")))),"0")</f>
        <v>0</v>
      </c>
      <c r="AS121" s="4">
        <f>+IF(AI121&lt;&gt;AI122,IF(AI121=0,"100",IF(AI121=1,$AE$105,IF(AI121=2,$AI$105,IF(AI121="x",$AG$105,"")))),"0")</f>
        <v>16.541353383458645</v>
      </c>
      <c r="AT121" s="4">
        <f>+IF(AJ121&lt;&gt;AJ122,IF(AJ121=0,"100",IF(AJ121=1,$AE$106,IF(AJ121=2,$AI$106,IF(AJ121="x",$AG$106,"")))),"0")</f>
        <v>11.11111111111111</v>
      </c>
      <c r="AU121" s="4" t="str">
        <f>+IF(AK121&lt;&gt;AK122,IF(AK121=0,"100",IF(AK121=1,$AE$107,IF(AK121=2,$AI$107,IF(AK121="x",$AG$107,"")))),"0")</f>
        <v>0</v>
      </c>
      <c r="AV121" s="8">
        <f>10-COUNTIF(AL121:AU121,0)</f>
        <v>4</v>
      </c>
      <c r="AW121" s="22">
        <f aca="true" t="shared" si="27" ref="AW121:AW140">ROUND(((AL121+AM121+AN121+AO121+AP121+AQ121+AR121+AS121+AT121+AU121)/AV121),1)</f>
        <v>36.6</v>
      </c>
      <c r="AX121" s="49">
        <v>1</v>
      </c>
      <c r="AY121" s="12" t="str">
        <f>+AY35</f>
        <v>Торпедо-БелАЗ</v>
      </c>
      <c r="AZ121" s="12">
        <f aca="true" t="shared" si="28" ref="AZ121:BI121">+AZ35</f>
        <v>1</v>
      </c>
      <c r="BA121" s="12">
        <f t="shared" si="28"/>
        <v>1</v>
      </c>
      <c r="BB121" s="12" t="str">
        <f t="shared" si="28"/>
        <v>x</v>
      </c>
      <c r="BC121" s="12">
        <f t="shared" si="28"/>
        <v>2</v>
      </c>
      <c r="BD121" s="12" t="str">
        <f t="shared" si="28"/>
        <v>x</v>
      </c>
      <c r="BE121" s="12">
        <f t="shared" si="28"/>
        <v>1</v>
      </c>
      <c r="BF121" s="12">
        <f t="shared" si="28"/>
        <v>0</v>
      </c>
      <c r="BG121" s="12" t="str">
        <f t="shared" si="28"/>
        <v>x</v>
      </c>
      <c r="BH121" s="12">
        <f t="shared" si="28"/>
        <v>1</v>
      </c>
      <c r="BI121" s="12" t="str">
        <f t="shared" si="28"/>
        <v>x</v>
      </c>
      <c r="BJ121" s="4" t="str">
        <f>+IF(AZ121&lt;&gt;AZ122,IF(AZ121=0,"100",IF(AZ121=1,$AE$98,IF(AZ121=2,$AI$98,IF(AZ121="x",$AG$98,"")))),"0")</f>
        <v>0</v>
      </c>
      <c r="BK121" s="4">
        <f>+IF(BA121&lt;&gt;BA122,IF(BA121=0,"100",IF(BA121=1,$AE$99,IF(BA121=2,$AI$99,IF(BA121="x",$AG$99,"")))),"0")</f>
        <v>29.850746268656717</v>
      </c>
      <c r="BL121" s="4">
        <f>+IF(BB121&lt;&gt;BB122,IF(BB121=0,"100",IF(BB121=1,$AE$100,IF(BB121=2,$AI$100,IF(BB121="x",$AG$100,"")))),"0")</f>
        <v>11.594202898550725</v>
      </c>
      <c r="BM121" s="4" t="str">
        <f>+IF(BC121&lt;&gt;BC122,IF(BC121=0,"100",IF(BC121=1,$AE$101,IF(BC121=2,$AI$101,IF(BC121="x",$AG$101,"")))),"0")</f>
        <v>0</v>
      </c>
      <c r="BN121" s="4" t="str">
        <f>+IF(BD121&lt;&gt;BD122,IF(BD121=0,"100",IF(BD121=1,$AE$102,IF(BD121=2,$AI$102,IF(BD121="x",$AG$102,"")))),"0")</f>
        <v>0</v>
      </c>
      <c r="BO121" s="4" t="str">
        <f>+IF(BE121&lt;&gt;BE122,IF(BE121=0,"100",IF(BE121=1,$AE$103,IF(BE121=2,$AI$103,IF(BE121="x",$AG$103,"")))),"0")</f>
        <v>0</v>
      </c>
      <c r="BP121" s="4" t="str">
        <f>+IF(BF121&lt;&gt;BF122,IF(BF121=0,"100",IF(BF121=1,$AE$104,IF(BF121=2,$AI$104,IF(BF121="x",$AG$104,"")))),"0")</f>
        <v>100</v>
      </c>
      <c r="BQ121" s="4" t="str">
        <f>+IF(BG121&lt;&gt;BG122,IF(BG121=0,"100",IF(BG121=1,$AE$105,IF(BG121=2,$AI$105,IF(BG121="x",$AG$105,"")))),"0")</f>
        <v>0</v>
      </c>
      <c r="BR121" s="4">
        <f>+IF(BH121&lt;&gt;BH122,IF(BH121=0,"100",IF(BH121=1,$AE$106,IF(BH121=2,$AI$106,IF(BH121="x",$AG$106,"")))),"0")</f>
        <v>71.42857142857143</v>
      </c>
      <c r="BS121" s="4" t="str">
        <f>+IF(BI121&lt;&gt;BI122,IF(BI121=0,"100",IF(BI121=1,$AE$107,IF(BI121=2,$AI$107,IF(BI121="x",$AG$107,"")))),"0")</f>
        <v>0</v>
      </c>
      <c r="BT121" s="8">
        <f>10-COUNTIF(BJ121:BS121,0)</f>
        <v>4</v>
      </c>
      <c r="BU121" s="22">
        <f aca="true" t="shared" si="29" ref="BU121:BU140">ROUND(((BJ121+BK121+BL121+BM121+BN121+BO121+BP121+BQ121+BR121+BS121)/BT121),1)</f>
        <v>53.2</v>
      </c>
      <c r="BV121" s="49">
        <v>1</v>
      </c>
      <c r="BW121" s="12">
        <f aca="true" t="shared" si="30" ref="BW121:CG121">+BW4</f>
        <v>0</v>
      </c>
      <c r="BX121" s="12">
        <f t="shared" si="30"/>
        <v>0</v>
      </c>
      <c r="BY121" s="12">
        <f t="shared" si="30"/>
        <v>0</v>
      </c>
      <c r="BZ121" s="12">
        <f t="shared" si="30"/>
        <v>0</v>
      </c>
      <c r="CA121" s="12">
        <f t="shared" si="30"/>
        <v>0</v>
      </c>
      <c r="CB121" s="12">
        <f t="shared" si="30"/>
        <v>0</v>
      </c>
      <c r="CC121" s="12">
        <f t="shared" si="30"/>
        <v>0</v>
      </c>
      <c r="CD121" s="12">
        <f t="shared" si="30"/>
        <v>0</v>
      </c>
      <c r="CE121" s="12">
        <f t="shared" si="30"/>
        <v>0</v>
      </c>
      <c r="CF121" s="12">
        <f t="shared" si="30"/>
        <v>0</v>
      </c>
      <c r="CG121" s="12">
        <f t="shared" si="30"/>
        <v>0</v>
      </c>
      <c r="CH121" s="4" t="str">
        <f>+IF(BX121&lt;&gt;BX122,IF(BX121=0,"100",IF(BX121=1,$AE$98,IF(BX121=2,$AI$98,IF(BX121="x",$BF$167,"")))),"0")</f>
        <v>0</v>
      </c>
      <c r="CI121" s="4" t="str">
        <f>+IF(BY121&lt;&gt;BY122,IF(BY121=0,"100",IF(BY121=1,$AE$99,IF(BY121=2,$AG$99,IF(BY121="x",$BF$168,"")))),"0")</f>
        <v>0</v>
      </c>
      <c r="CJ121" s="4" t="str">
        <f>+IF(BZ121&lt;&gt;BZ122,IF(BZ121=0,"100",IF(BZ121=1,$BD$169,IF(BZ121=2,$BH$169,IF(BZ121="x",$BF$169,"")))),"0")</f>
        <v>0</v>
      </c>
      <c r="CK121" s="4" t="str">
        <f>+IF(CA121&lt;&gt;CA122,IF(CA121=0,"100",IF(CA121=1,$AE$101,IF(CA121=2,$AI$101,IF(CA121="x",$AG$101,"")))),"0")</f>
        <v>0</v>
      </c>
      <c r="CL121" s="4" t="str">
        <f>+IF(CB121&lt;&gt;CB122,IF(CB121=0,"100",IF(CB121=1,$AE$102,IF(CB121=2,$AI$102,IF(CB121="x",$AG$102,"")))),"0")</f>
        <v>0</v>
      </c>
      <c r="CM121" s="4" t="str">
        <f>+IF(CC121&lt;&gt;CC122,IF(CC121=0,"100",IF(CC121=1,$AE$103,IF(CC121=2,$AI$103,IF(CC121="x",$AG$103,"")))),"0")</f>
        <v>0</v>
      </c>
      <c r="CN121" s="4" t="str">
        <f>+IF(CD121&lt;&gt;CD122,IF(CD121=0,"100",IF(CD121=1,$AE$104,IF(CD121=2,$BH$173,IF(CD121="x",$AG$104,"")))),"0")</f>
        <v>0</v>
      </c>
      <c r="CO121" s="4" t="str">
        <f>+IF(CE121&lt;&gt;CE122,IF(CE121=0,"100",IF(CE121=1,$AE$105,IF(CE121=2,$BH$174,IF(CE121="x",$AG$105,"")))),"0")</f>
        <v>0</v>
      </c>
      <c r="CP121" s="4" t="str">
        <f>+IF(CF121&lt;&gt;CF122,IF(CF121=0,"100",IF(CF121=1,$AE$106,IF(CF121=2,$AI$106,IF(CF121="x",$AG$106,"")))),"0")</f>
        <v>0</v>
      </c>
      <c r="CQ121" s="4" t="str">
        <f>+IF(CG121&lt;&gt;CG122,IF(CG121=0,"100",IF(CG121=1,$BD$176,IF(CG121=2,$AI$107,IF(CG121="x",$AE$107,"")))),"0")</f>
        <v>0</v>
      </c>
      <c r="CR121" s="8">
        <f>10-COUNTIF(CH121:CQ121,0)</f>
        <v>0</v>
      </c>
      <c r="CS121" s="17" t="e">
        <f aca="true" t="shared" si="31" ref="CS121:CS140">ROUND(((CH121+CI121+CJ121+CK121+CL121+CM121+CN121+CO121+CP121+CQ121)/CR121),1)</f>
        <v>#DIV/0!</v>
      </c>
      <c r="CT121" s="13"/>
      <c r="DB121" s="11"/>
    </row>
    <row r="122" spans="1:106" ht="11.25">
      <c r="A122" s="11"/>
      <c r="B122" s="47"/>
      <c r="C122" s="12" t="str">
        <f>+C36</f>
        <v>Оболонь</v>
      </c>
      <c r="D122" s="12">
        <f aca="true" t="shared" si="32" ref="D122:M122">+D36</f>
        <v>1</v>
      </c>
      <c r="E122" s="12" t="str">
        <f t="shared" si="32"/>
        <v>x</v>
      </c>
      <c r="F122" s="12" t="str">
        <f t="shared" si="32"/>
        <v>x</v>
      </c>
      <c r="G122" s="12">
        <f t="shared" si="32"/>
        <v>2</v>
      </c>
      <c r="H122" s="12">
        <f t="shared" si="32"/>
        <v>2</v>
      </c>
      <c r="I122" s="12">
        <f t="shared" si="32"/>
        <v>1</v>
      </c>
      <c r="J122" s="12">
        <f t="shared" si="32"/>
        <v>1</v>
      </c>
      <c r="K122" s="12">
        <f t="shared" si="32"/>
        <v>1</v>
      </c>
      <c r="L122" s="12">
        <f t="shared" si="32"/>
        <v>1</v>
      </c>
      <c r="M122" s="12">
        <f t="shared" si="32"/>
        <v>2</v>
      </c>
      <c r="N122" s="7" t="str">
        <f>+IF(D121&lt;&gt;D122,IF(D122=0,"100",IF(D122=1,$AE$98,IF(D122=2,$AI$98,IF(D122="x",$AG$98,"")))),"0")</f>
        <v>0</v>
      </c>
      <c r="O122" s="7">
        <f>+IF(E121&lt;&gt;E122,IF(E122=0,"100",IF(E122=1,$AE$99,IF(E122=2,$AI$99,IF(E122="x",$AG$99,"")))),"0")</f>
        <v>29.104477611940297</v>
      </c>
      <c r="P122" s="7">
        <f>+IF(F121&lt;&gt;F122,IF(F122=0,"100",IF(F122=1,$AE$100,IF(F122=2,$AI$100,IF(F122="x",$AG$100,"")))),"0")</f>
        <v>11.594202898550725</v>
      </c>
      <c r="Q122" s="7" t="str">
        <f>+IF(G121&lt;&gt;G122,IF(G122=0,"100",IF(G122=1,$AE$101,IF(G122=2,$AI$101,IF(G122="x",$AG$101,"")))),"0")</f>
        <v>0</v>
      </c>
      <c r="R122" s="7" t="str">
        <f>+IF(H121&lt;&gt;H122,IF(H122=0,"100",IF(H122=1,$AE$102,IF(H122=2,$AI$102,IF(H122="x",$AG$102,"")))),"0")</f>
        <v>0</v>
      </c>
      <c r="S122" s="7" t="str">
        <f>+IF(I121&lt;&gt;I122,IF(I122=0,"100",IF(I122=1,$AE$103,IF(I122=2,$AI$103,IF(I122="x",$AG$103,"")))),"0")</f>
        <v>0</v>
      </c>
      <c r="T122" s="7">
        <f>+IF(J121&lt;&gt;J122,IF(J122=0,"100",IF(J122=1,$AE$104,IF(J122=2,$AI$104,IF(J122="x",$AG$104,"")))),"0")</f>
        <v>8.527131782945736</v>
      </c>
      <c r="U122" s="7" t="str">
        <f>+IF(K121&lt;&gt;K122,IF(K122=0,"100",IF(K122=1,$AE$105,IF(K122=2,$AI$105,IF(K122="x",$AG$105,"")))),"0")</f>
        <v>0</v>
      </c>
      <c r="V122" s="7">
        <f>+IF(L121&lt;&gt;L122,IF(L122=0,"100",IF(L122=1,$AE$106,IF(L122=2,$AI$106,IF(L122="x",$AG$106,"")))),"0")</f>
        <v>71.42857142857143</v>
      </c>
      <c r="W122" s="7" t="str">
        <f>+IF(M121&lt;&gt;M122,IF(M122=0,"100",IF(M122=1,$AE$107,IF(M122=2,$AI$107,IF(M122="x",$AG$107,"")))),"0")</f>
        <v>0</v>
      </c>
      <c r="X122" s="15">
        <f aca="true" t="shared" si="33" ref="X122:X140">10-COUNTIF(N122:W122,0)</f>
        <v>4</v>
      </c>
      <c r="Y122" s="23">
        <f aca="true" t="shared" si="34" ref="Y122:Y140">ROUND(((N122+O122+P122+Q122+R122+S122+T122+U122+V122+W122)/X122),1)</f>
        <v>30.2</v>
      </c>
      <c r="Z122" s="48"/>
      <c r="AA122" s="12" t="str">
        <f>+AA36</f>
        <v>Бэри</v>
      </c>
      <c r="AB122" s="12">
        <f aca="true" t="shared" si="35" ref="AB122:AK122">+AB36</f>
        <v>1</v>
      </c>
      <c r="AC122" s="12">
        <f t="shared" si="35"/>
        <v>2</v>
      </c>
      <c r="AD122" s="12">
        <f t="shared" si="35"/>
        <v>1</v>
      </c>
      <c r="AE122" s="12">
        <f t="shared" si="35"/>
        <v>2</v>
      </c>
      <c r="AF122" s="12">
        <f t="shared" si="35"/>
        <v>2</v>
      </c>
      <c r="AG122" s="12">
        <f t="shared" si="35"/>
        <v>1</v>
      </c>
      <c r="AH122" s="12">
        <f t="shared" si="35"/>
        <v>2</v>
      </c>
      <c r="AI122" s="12">
        <f t="shared" si="35"/>
        <v>1</v>
      </c>
      <c r="AJ122" s="12" t="str">
        <f t="shared" si="35"/>
        <v>x</v>
      </c>
      <c r="AK122" s="12">
        <f t="shared" si="35"/>
        <v>2</v>
      </c>
      <c r="AL122" s="7" t="str">
        <f>+IF(AB121&lt;&gt;AB122,IF(AB122=0,"100",IF(AB122=1,$AE$98,IF(AB122=2,$AI$98,IF(AB122="x",$AG$98,"")))),"0")</f>
        <v>0</v>
      </c>
      <c r="AM122" s="7" t="str">
        <f>+IF(AC121&lt;&gt;AC122,IF(AC122=0,"100",IF(AC122=1,$AE$99,IF(AC122=2,$AI$99,IF(AC122="x",$AG$99,"")))),"0")</f>
        <v>0</v>
      </c>
      <c r="AN122" s="7">
        <f>+IF(AD121&lt;&gt;AD122,IF(AD122=0,"100",IF(AD122=1,$AE$100,IF(AD122=2,$AI$100,IF(AD122="x",$AG$100,"")))),"0")</f>
        <v>69.56521739130434</v>
      </c>
      <c r="AO122" s="7" t="str">
        <f>+IF(AE121&lt;&gt;AE122,IF(AE122=0,"100",IF(AE122=1,$AE$101,IF(AE122=2,$AI$101,IF(AE122="x",$AG$101,"")))),"0")</f>
        <v>0</v>
      </c>
      <c r="AP122" s="7" t="str">
        <f>+IF(AF121&lt;&gt;AF122,IF(AF122=0,"100",IF(AF122=1,$AE$102,IF(AF122=2,$AI$102,IF(AF122="x",$AG$102,"")))),"0")</f>
        <v>0</v>
      </c>
      <c r="AQ122" s="7">
        <f>+IF(AG121&lt;&gt;AG122,IF(AG122=0,"100",IF(AG122=1,$AE$103,IF(AG122=2,$AI$103,IF(AG122="x",$AG$103,"")))),"0")</f>
        <v>72.65625</v>
      </c>
      <c r="AR122" s="7" t="str">
        <f>+IF(AH121&lt;&gt;AH122,IF(AH122=0,"100",IF(AH122=1,$AE$104,IF(AH122=2,$AI$104,IF(AH122="x",$AG$104,"")))),"0")</f>
        <v>0</v>
      </c>
      <c r="AS122" s="7">
        <f>+IF(AI121&lt;&gt;AI122,IF(AI122=0,"100",IF(AI122=1,$AE$105,IF(AI122=2,$AI$105,IF(AI122="x",$AG$105,"")))),"0")</f>
        <v>62.40601503759399</v>
      </c>
      <c r="AT122" s="7">
        <f>+IF(AJ121&lt;&gt;AJ122,IF(AJ122=0,"100",IF(AJ122=1,$AE$106,IF(AJ122=2,$AI$106,IF(AJ122="x",$AG$106,"")))),"0")</f>
        <v>17.46031746031746</v>
      </c>
      <c r="AU122" s="7" t="str">
        <f>+IF(AK121&lt;&gt;AK122,IF(AK122=0,"100",IF(AK122=1,$AE$107,IF(AK122=2,$AI$107,IF(AK122="x",$AG$107,"")))),"0")</f>
        <v>0</v>
      </c>
      <c r="AV122" s="8">
        <f aca="true" t="shared" si="36" ref="AV122:AV140">10-COUNTIF(AL122:AU122,0)</f>
        <v>4</v>
      </c>
      <c r="AW122" s="23">
        <f t="shared" si="27"/>
        <v>55.5</v>
      </c>
      <c r="AX122" s="50"/>
      <c r="AY122" s="12" t="str">
        <f>+AY36</f>
        <v>Динамо Мн</v>
      </c>
      <c r="AZ122" s="12">
        <f aca="true" t="shared" si="37" ref="AZ122:BI122">+AZ36</f>
        <v>1</v>
      </c>
      <c r="BA122" s="12" t="str">
        <f t="shared" si="37"/>
        <v>x</v>
      </c>
      <c r="BB122" s="12">
        <f t="shared" si="37"/>
        <v>1</v>
      </c>
      <c r="BC122" s="12">
        <f t="shared" si="37"/>
        <v>2</v>
      </c>
      <c r="BD122" s="12" t="str">
        <f t="shared" si="37"/>
        <v>x</v>
      </c>
      <c r="BE122" s="12">
        <f t="shared" si="37"/>
        <v>1</v>
      </c>
      <c r="BF122" s="12">
        <f t="shared" si="37"/>
        <v>2</v>
      </c>
      <c r="BG122" s="12" t="str">
        <f t="shared" si="37"/>
        <v>x</v>
      </c>
      <c r="BH122" s="12" t="str">
        <f t="shared" si="37"/>
        <v>x</v>
      </c>
      <c r="BI122" s="12" t="str">
        <f t="shared" si="37"/>
        <v>x</v>
      </c>
      <c r="BJ122" s="7" t="str">
        <f>+IF(AZ121&lt;&gt;AZ122,IF(AZ122=0,"100",IF(AZ122=1,$AE$98,IF(AZ122=2,$AI$98,IF(AZ122="x",$AG$98,"")))),"0")</f>
        <v>0</v>
      </c>
      <c r="BK122" s="7">
        <f>+IF(BA121&lt;&gt;BA122,IF(BA122=0,"100",IF(BA122=1,$AE$99,IF(BA122=2,$AI$99,IF(BA122="x",$AG$99,"")))),"0")</f>
        <v>29.104477611940297</v>
      </c>
      <c r="BL122" s="7">
        <f>+IF(BB121&lt;&gt;BB122,IF(BB122=0,"100",IF(BB122=1,$AE$100,IF(BB122=2,$AI$100,IF(BB122="x",$AG$100,"")))),"0")</f>
        <v>69.56521739130434</v>
      </c>
      <c r="BM122" s="7" t="str">
        <f>+IF(BC121&lt;&gt;BC122,IF(BC122=0,"100",IF(BC122=1,$AE$101,IF(BC122=2,$AI$101,IF(BC122="x",$AG$101,"")))),"0")</f>
        <v>0</v>
      </c>
      <c r="BN122" s="7" t="str">
        <f>+IF(BD121&lt;&gt;BD122,IF(BD122=0,"100",IF(BD122=1,$AE$102,IF(BD122=2,$AI$102,IF(BD122="x",$AG$102,"")))),"0")</f>
        <v>0</v>
      </c>
      <c r="BO122" s="7" t="str">
        <f>+IF(BE121&lt;&gt;BE122,IF(BE122=0,"100",IF(BE122=1,$AE$103,IF(BE122=2,$AI$103,IF(BE122="x",$AG$103,"")))),"0")</f>
        <v>0</v>
      </c>
      <c r="BP122" s="7">
        <f>+IF(BF121&lt;&gt;BF122,IF(BF122=0,"100",IF(BF122=1,$AE$104,IF(BF122=2,$AI$104,IF(BF122="x",$AG$104,"")))),"0")</f>
        <v>81.3953488372093</v>
      </c>
      <c r="BQ122" s="7" t="str">
        <f>+IF(BG121&lt;&gt;BG122,IF(BG122=0,"100",IF(BG122=1,$AE$105,IF(BG122=2,$AI$105,IF(BG122="x",$AG$105,"")))),"0")</f>
        <v>0</v>
      </c>
      <c r="BR122" s="7">
        <f>+IF(BH121&lt;&gt;BH122,IF(BH122=0,"100",IF(BH122=1,$AE$106,IF(BH122=2,$AI$106,IF(BH122="x",$AG$106,"")))),"0")</f>
        <v>17.46031746031746</v>
      </c>
      <c r="BS122" s="7" t="str">
        <f>+IF(BI121&lt;&gt;BI122,IF(BI122=0,"100",IF(BI122=1,$AE$107,IF(BI122=2,$AI$107,IF(BI122="x",$AG$107,"")))),"0")</f>
        <v>0</v>
      </c>
      <c r="BT122" s="8">
        <f aca="true" t="shared" si="38" ref="BT122:BT140">10-COUNTIF(BJ122:BS122,0)</f>
        <v>4</v>
      </c>
      <c r="BU122" s="23">
        <f t="shared" si="29"/>
        <v>49.4</v>
      </c>
      <c r="BV122" s="50"/>
      <c r="BW122" s="12">
        <f aca="true" t="shared" si="39" ref="BW122:CG122">+BW5</f>
        <v>0</v>
      </c>
      <c r="BX122" s="12">
        <f t="shared" si="39"/>
        <v>0</v>
      </c>
      <c r="BY122" s="12">
        <f t="shared" si="39"/>
        <v>0</v>
      </c>
      <c r="BZ122" s="12">
        <f t="shared" si="39"/>
        <v>0</v>
      </c>
      <c r="CA122" s="12">
        <f t="shared" si="39"/>
        <v>0</v>
      </c>
      <c r="CB122" s="12">
        <f t="shared" si="39"/>
        <v>0</v>
      </c>
      <c r="CC122" s="12">
        <f t="shared" si="39"/>
        <v>0</v>
      </c>
      <c r="CD122" s="12">
        <f t="shared" si="39"/>
        <v>0</v>
      </c>
      <c r="CE122" s="12">
        <f t="shared" si="39"/>
        <v>0</v>
      </c>
      <c r="CF122" s="12">
        <f t="shared" si="39"/>
        <v>0</v>
      </c>
      <c r="CG122" s="12">
        <f t="shared" si="39"/>
        <v>0</v>
      </c>
      <c r="CH122" s="7" t="str">
        <f>+IF(BX121&lt;&gt;BX122,IF(BX122=0,"100",IF(BX122=1,$AE$98,IF(BX122=2,$AI$98,IF(BX122="x",$BF$167,"")))),"0")</f>
        <v>0</v>
      </c>
      <c r="CI122" s="7" t="str">
        <f>+IF(BY121&lt;&gt;BY122,IF(BY122=0,"100",IF(BY122=1,$AE$99,IF(BY122=2,$AG$99,IF(BY122="x",$BF$168,"")))),"0")</f>
        <v>0</v>
      </c>
      <c r="CJ122" s="7" t="str">
        <f>+IF(BZ121&lt;&gt;BZ122,IF(BZ122=0,"100",IF(BZ122=1,$BD$169,IF(BZ122=2,$BH$169,IF(BZ122="x",$BF$169,"")))),"0")</f>
        <v>0</v>
      </c>
      <c r="CK122" s="7" t="str">
        <f>+IF(CA121&lt;&gt;CA122,IF(CA122=0,"100",IF(CA122=1,$AE$101,IF(CA122=2,$AI$101,IF(CA122="x",$AG$101,"")))),"0")</f>
        <v>0</v>
      </c>
      <c r="CL122" s="7" t="str">
        <f>+IF(CB121&lt;&gt;CB122,IF(CB122=0,"100",IF(CB122=1,$AE$102,IF(CB122=2,$AI$102,IF(CB122="x",$AG$102,"")))),"0")</f>
        <v>0</v>
      </c>
      <c r="CM122" s="7" t="str">
        <f>+IF(CC121&lt;&gt;CC122,IF(CC122=0,"100",IF(CC122=1,$AE$103,IF(CC122=2,$AI$103,IF(CC122="x",$AG$103,"")))),"0")</f>
        <v>0</v>
      </c>
      <c r="CN122" s="7" t="str">
        <f>+IF(CD121&lt;&gt;CD122,IF(CD122=0,"100",IF(CD122=1,$AE$104,IF(CD122=2,$BH$173,IF(CD122="x",$AG$104,"")))),"0")</f>
        <v>0</v>
      </c>
      <c r="CO122" s="7" t="str">
        <f>+IF(CE121&lt;&gt;CE122,IF(CE122=0,"100",IF(CE122=1,$AE$105,IF(CE122=2,$BH$174,IF(CE122="x",$AG$105,"")))),"0")</f>
        <v>0</v>
      </c>
      <c r="CP122" s="7" t="str">
        <f>+IF(CF121&lt;&gt;CF122,IF(CF122=0,"100",IF(CF122=1,$AE$106,IF(CF122=2,$AI$106,IF(CF122="x",$AG$106,"")))),"0")</f>
        <v>0</v>
      </c>
      <c r="CQ122" s="7" t="str">
        <f>+IF(CG121&lt;&gt;CG122,IF(CG122=0,"100",IF(CG122=1,$BD$176,IF(CG122=2,$AI$107,IF(CG122="x",$AE$107,"")))),"0")</f>
        <v>0</v>
      </c>
      <c r="CR122" s="8">
        <f aca="true" t="shared" si="40" ref="CR122:CR140">10-COUNTIF(CH122:CQ122,0)</f>
        <v>0</v>
      </c>
      <c r="CS122" s="16" t="e">
        <f t="shared" si="31"/>
        <v>#DIV/0!</v>
      </c>
      <c r="CT122" s="13"/>
      <c r="DB122" s="11"/>
    </row>
    <row r="123" spans="1:106" ht="11.25">
      <c r="A123" s="11"/>
      <c r="B123" s="54">
        <v>2</v>
      </c>
      <c r="C123" s="4" t="str">
        <f>+C38</f>
        <v>Кёльн</v>
      </c>
      <c r="D123" s="4">
        <f aca="true" t="shared" si="41" ref="D123:M123">+D38</f>
        <v>1</v>
      </c>
      <c r="E123" s="4">
        <f t="shared" si="41"/>
        <v>1</v>
      </c>
      <c r="F123" s="4">
        <f t="shared" si="41"/>
        <v>1</v>
      </c>
      <c r="G123" s="4">
        <f t="shared" si="41"/>
        <v>2</v>
      </c>
      <c r="H123" s="4">
        <f t="shared" si="41"/>
        <v>2</v>
      </c>
      <c r="I123" s="4">
        <f t="shared" si="41"/>
        <v>1</v>
      </c>
      <c r="J123" s="4">
        <f t="shared" si="41"/>
        <v>0</v>
      </c>
      <c r="K123" s="4">
        <f t="shared" si="41"/>
        <v>1</v>
      </c>
      <c r="L123" s="4">
        <f t="shared" si="41"/>
        <v>1</v>
      </c>
      <c r="M123" s="4" t="str">
        <f t="shared" si="41"/>
        <v>x</v>
      </c>
      <c r="N123" s="4" t="str">
        <f>+IF(D123&lt;&gt;D124,IF(D123=0,"100",IF(D123=1,$AE$98,IF(D123=2,$AI$98,IF(D123="x",$AG$98,"")))),"0")</f>
        <v>0</v>
      </c>
      <c r="O123" s="4">
        <f>+IF(E123&lt;&gt;E124,IF(E123=0,"100",IF(E123=1,$AE$99,IF(E123=2,$AI$99,IF(E123="x",$AG$99,"")))),"0")</f>
        <v>29.850746268656717</v>
      </c>
      <c r="P123" s="4" t="str">
        <f>+IF(F123&lt;&gt;F124,IF(F123=0,"100",IF(F123=1,$AE$100,IF(F123=2,$AI$100,IF(F123="x",$AG$100,"")))),"0")</f>
        <v>0</v>
      </c>
      <c r="Q123" s="4" t="str">
        <f>+IF(G123&lt;&gt;G124,IF(G123=0,"100",IF(G123=1,$AE$101,IF(G123=2,$AI$101,IF(G123="x",$AG$101,"")))),"0")</f>
        <v>0</v>
      </c>
      <c r="R123" s="4" t="str">
        <f>+IF(H123&lt;&gt;H124,IF(H123=0,"100",IF(H123=1,$AE$102,IF(H123=2,$AI$102,IF(H123="x",$AG$102,"")))),"0")</f>
        <v>0</v>
      </c>
      <c r="S123" s="4">
        <f>+IF(I123&lt;&gt;I124,IF(I123=0,"100",IF(I123=1,$AE$103,IF(I123=2,$AI$103,IF(I123="x",$AG$103,"")))),"0")</f>
        <v>72.65625</v>
      </c>
      <c r="T123" s="4" t="str">
        <f>+IF(J123&lt;&gt;J124,IF(J123=0,"100",IF(J123=1,$AE$104,IF(J123=2,$AI$104,IF(J123="x",$AG$104,"")))),"0")</f>
        <v>100</v>
      </c>
      <c r="U123" s="4" t="str">
        <f>+IF(K123&lt;&gt;K124,IF(K123=0,"100",IF(K123=1,$AE$105,IF(K123=2,$AI$105,IF(K123="x",$AG$105,"")))),"0")</f>
        <v>0</v>
      </c>
      <c r="V123" s="4" t="str">
        <f>+IF(L123&lt;&gt;L124,IF(L123=0,"100",IF(L123=1,$AE$106,IF(L123=2,$AI$106,IF(L123="x",$AG$106,"")))),"0")</f>
        <v>0</v>
      </c>
      <c r="W123" s="4" t="str">
        <f>+IF(M123&lt;&gt;M124,IF(M123=0,"100",IF(M123=1,$AE$107,IF(M123=2,$AI$107,IF(M123="x",$AG$107,"")))),"0")</f>
        <v>0</v>
      </c>
      <c r="X123" s="8">
        <f t="shared" si="33"/>
        <v>3</v>
      </c>
      <c r="Y123" s="22">
        <f>ROUND(((N123+O123+P123+Q123+R123+S123+T123+U123+V123+W123)/X123),1)</f>
        <v>67.5</v>
      </c>
      <c r="Z123" s="55">
        <v>2</v>
      </c>
      <c r="AA123" s="4" t="str">
        <f>+AA38</f>
        <v>ВВВ-Венло</v>
      </c>
      <c r="AB123" s="4">
        <f aca="true" t="shared" si="42" ref="AB123:AK123">+AB38</f>
        <v>1</v>
      </c>
      <c r="AC123" s="4">
        <f t="shared" si="42"/>
        <v>2</v>
      </c>
      <c r="AD123" s="4">
        <f t="shared" si="42"/>
        <v>1</v>
      </c>
      <c r="AE123" s="4">
        <f t="shared" si="42"/>
        <v>2</v>
      </c>
      <c r="AF123" s="4">
        <f t="shared" si="42"/>
        <v>2</v>
      </c>
      <c r="AG123" s="4">
        <f t="shared" si="42"/>
        <v>0</v>
      </c>
      <c r="AH123" s="4">
        <f t="shared" si="42"/>
        <v>2</v>
      </c>
      <c r="AI123" s="4">
        <f t="shared" si="42"/>
        <v>1</v>
      </c>
      <c r="AJ123" s="4">
        <f t="shared" si="42"/>
        <v>1</v>
      </c>
      <c r="AK123" s="4">
        <f t="shared" si="42"/>
        <v>1</v>
      </c>
      <c r="AL123" s="4" t="str">
        <f>+IF(AB123&lt;&gt;AB124,IF(AB123=0,"100",IF(AB123=1,$AE$98,IF(AB123=2,$AI$98,IF(AB123="x",$AG$98,"")))),"0")</f>
        <v>0</v>
      </c>
      <c r="AM123" s="4" t="str">
        <f>+IF(AC123&lt;&gt;AC124,IF(AC123=0,"100",IF(AC123=1,$AE$99,IF(AC123=2,$AI$99,IF(AC123="x",$AG$99,"")))),"0")</f>
        <v>0</v>
      </c>
      <c r="AN123" s="4">
        <f>+IF(AD123&lt;&gt;AD124,IF(AD123=0,"100",IF(AD123=1,$AE$100,IF(AD123=2,$AI$100,IF(AD123="x",$AG$100,"")))),"0")</f>
        <v>69.56521739130434</v>
      </c>
      <c r="AO123" s="4" t="str">
        <f>+IF(AE123&lt;&gt;AE124,IF(AE123=0,"100",IF(AE123=1,$AE$101,IF(AE123=2,$AI$101,IF(AE123="x",$AG$101,"")))),"0")</f>
        <v>0</v>
      </c>
      <c r="AP123" s="4" t="str">
        <f>+IF(AF123&lt;&gt;AF124,IF(AF123=0,"100",IF(AF123=1,$AE$102,IF(AF123=2,$AI$102,IF(AF123="x",$AG$102,"")))),"0")</f>
        <v>0</v>
      </c>
      <c r="AQ123" s="4" t="str">
        <f>+IF(AG123&lt;&gt;AG124,IF(AG123=0,"100",IF(AG123=1,$AE$103,IF(AG123=2,$AI$103,IF(AG123="x",$AG$103,"")))),"0")</f>
        <v>100</v>
      </c>
      <c r="AR123" s="4" t="str">
        <f>+IF(AH123&lt;&gt;AH124,IF(AH123=0,"100",IF(AH123=1,$AE$104,IF(AH123=2,$AI$104,IF(AH123="x",$AG$104,"")))),"0")</f>
        <v>0</v>
      </c>
      <c r="AS123" s="4" t="str">
        <f>+IF(AI123&lt;&gt;AI124,IF(AI123=0,"100",IF(AI123=1,$AE$105,IF(AI123=2,$AI$105,IF(AI123="x",$AG$105,"")))),"0")</f>
        <v>0</v>
      </c>
      <c r="AT123" s="4" t="str">
        <f>+IF(AJ123&lt;&gt;AJ124,IF(AJ123=0,"100",IF(AJ123=1,$AE$106,IF(AJ123=2,$AI$106,IF(AJ123="x",$AG$106,"")))),"0")</f>
        <v>0</v>
      </c>
      <c r="AU123" s="4" t="str">
        <f>+IF(AK123&lt;&gt;AK124,IF(AK123=0,"100",IF(AK123=1,$AE$107,IF(AK123=2,$AI$107,IF(AK123="x",$AG$107,"")))),"0")</f>
        <v>0</v>
      </c>
      <c r="AV123" s="8">
        <f t="shared" si="36"/>
        <v>2</v>
      </c>
      <c r="AW123" s="22">
        <f t="shared" si="27"/>
        <v>84.8</v>
      </c>
      <c r="AX123" s="44">
        <v>2</v>
      </c>
      <c r="AY123" s="4" t="str">
        <f>+AY38</f>
        <v>Бари</v>
      </c>
      <c r="AZ123" s="4">
        <f aca="true" t="shared" si="43" ref="AZ123:BI123">+AZ38</f>
        <v>1</v>
      </c>
      <c r="BA123" s="4" t="str">
        <f t="shared" si="43"/>
        <v>x</v>
      </c>
      <c r="BB123" s="4">
        <f t="shared" si="43"/>
        <v>1</v>
      </c>
      <c r="BC123" s="4">
        <f t="shared" si="43"/>
        <v>2</v>
      </c>
      <c r="BD123" s="4">
        <f t="shared" si="43"/>
        <v>2</v>
      </c>
      <c r="BE123" s="4">
        <f t="shared" si="43"/>
        <v>1</v>
      </c>
      <c r="BF123" s="4">
        <f t="shared" si="43"/>
        <v>2</v>
      </c>
      <c r="BG123" s="4">
        <f t="shared" si="43"/>
        <v>1</v>
      </c>
      <c r="BH123" s="4">
        <f t="shared" si="43"/>
        <v>0</v>
      </c>
      <c r="BI123" s="4">
        <f t="shared" si="43"/>
        <v>1</v>
      </c>
      <c r="BJ123" s="4">
        <f>+IF(AZ123&lt;&gt;AZ124,IF(AZ123=0,"100",IF(AZ123=1,$AE$98,IF(AZ123=2,$AI$98,IF(AZ123="x",$AG$98,"")))),"0")</f>
        <v>94.92753623188406</v>
      </c>
      <c r="BK123" s="4">
        <f>+IF(BA123&lt;&gt;BA124,IF(BA123=0,"100",IF(BA123=1,$AE$99,IF(BA123=2,$AI$99,IF(BA123="x",$AG$99,"")))),"0")</f>
        <v>29.104477611940297</v>
      </c>
      <c r="BL123" s="4">
        <f>+IF(BB123&lt;&gt;BB124,IF(BB123=0,"100",IF(BB123=1,$AE$100,IF(BB123=2,$AI$100,IF(BB123="x",$AG$100,"")))),"0")</f>
        <v>69.56521739130434</v>
      </c>
      <c r="BM123" s="4" t="str">
        <f>+IF(BC123&lt;&gt;BC124,IF(BC123=0,"100",IF(BC123=1,$AE$101,IF(BC123=2,$AI$101,IF(BC123="x",$AG$101,"")))),"0")</f>
        <v>0</v>
      </c>
      <c r="BN123" s="4">
        <f>+IF(BD123&lt;&gt;BD124,IF(BD123=0,"100",IF(BD123=1,$AE$102,IF(BD123=2,$AI$102,IF(BD123="x",$AG$102,"")))),"0")</f>
        <v>44.96124031007752</v>
      </c>
      <c r="BO123" s="4" t="str">
        <f>+IF(BE123&lt;&gt;BE124,IF(BE123=0,"100",IF(BE123=1,$AE$103,IF(BE123=2,$AI$103,IF(BE123="x",$AG$103,"")))),"0")</f>
        <v>0</v>
      </c>
      <c r="BP123" s="4" t="str">
        <f>+IF(BF123&lt;&gt;BF124,IF(BF123=0,"100",IF(BF123=1,$AE$104,IF(BF123=2,$AI$104,IF(BF123="x",$AG$104,"")))),"0")</f>
        <v>0</v>
      </c>
      <c r="BQ123" s="4">
        <f>+IF(BG123&lt;&gt;BG124,IF(BG123=0,"100",IF(BG123=1,$AE$105,IF(BG123=2,$AI$105,IF(BG123="x",$AG$105,"")))),"0")</f>
        <v>62.40601503759399</v>
      </c>
      <c r="BR123" s="4" t="str">
        <f>+IF(BH123&lt;&gt;BH124,IF(BH123=0,"100",IF(BH123=1,$AE$106,IF(BH123=2,$AI$106,IF(BH123="x",$AG$106,"")))),"0")</f>
        <v>100</v>
      </c>
      <c r="BS123" s="4" t="str">
        <f>+IF(BI123&lt;&gt;BI124,IF(BI123=0,"100",IF(BI123=1,$AE$107,IF(BI123=2,$AI$107,IF(BI123="x",$AG$107,"")))),"0")</f>
        <v>0</v>
      </c>
      <c r="BT123" s="8">
        <f t="shared" si="38"/>
        <v>6</v>
      </c>
      <c r="BU123" s="22">
        <f t="shared" si="29"/>
        <v>66.8</v>
      </c>
      <c r="BV123" s="44">
        <v>2</v>
      </c>
      <c r="BW123" s="4">
        <f aca="true" t="shared" si="44" ref="BW123:CG123">+BW7</f>
        <v>0</v>
      </c>
      <c r="BX123" s="4">
        <f t="shared" si="44"/>
        <v>0</v>
      </c>
      <c r="BY123" s="4">
        <f t="shared" si="44"/>
        <v>0</v>
      </c>
      <c r="BZ123" s="4">
        <f t="shared" si="44"/>
        <v>0</v>
      </c>
      <c r="CA123" s="4">
        <f t="shared" si="44"/>
        <v>0</v>
      </c>
      <c r="CB123" s="4">
        <f t="shared" si="44"/>
        <v>0</v>
      </c>
      <c r="CC123" s="4">
        <f t="shared" si="44"/>
        <v>0</v>
      </c>
      <c r="CD123" s="4">
        <f t="shared" si="44"/>
        <v>0</v>
      </c>
      <c r="CE123" s="4">
        <f t="shared" si="44"/>
        <v>0</v>
      </c>
      <c r="CF123" s="4">
        <f t="shared" si="44"/>
        <v>0</v>
      </c>
      <c r="CG123" s="4">
        <f t="shared" si="44"/>
        <v>0</v>
      </c>
      <c r="CH123" s="4" t="str">
        <f>+IF(BX123&lt;&gt;BX124,IF(BX123=0,"100",IF(BX123=1,$AE$98,IF(BX123=2,$AI$98,IF(BX123="x",$BF$167,"")))),"0")</f>
        <v>0</v>
      </c>
      <c r="CI123" s="4" t="str">
        <f>+IF(BY123&lt;&gt;BY124,IF(BY123=0,"100",IF(BY123=1,$AE$99,IF(BY123=2,$AG$99,IF(BY123="x",$BF$168,"")))),"0")</f>
        <v>0</v>
      </c>
      <c r="CJ123" s="4" t="str">
        <f>+IF(BZ123&lt;&gt;BZ124,IF(BZ123=0,"100",IF(BZ123=1,$BD$169,IF(BZ123=2,$BH$169,IF(BZ123="x",$BF$169,"")))),"0")</f>
        <v>0</v>
      </c>
      <c r="CK123" s="4" t="str">
        <f>+IF(CA123&lt;&gt;CA124,IF(CA123=0,"100",IF(CA123=1,$AE$101,IF(CA123=2,$AI$101,IF(CA123="x",$AG$101,"")))),"0")</f>
        <v>0</v>
      </c>
      <c r="CL123" s="4" t="str">
        <f>+IF(CB123&lt;&gt;CB124,IF(CB123=0,"100",IF(CB123=1,$AE$102,IF(CB123=2,$AI$102,IF(CB123="x",$AG$102,"")))),"0")</f>
        <v>0</v>
      </c>
      <c r="CM123" s="4" t="str">
        <f>+IF(CC123&lt;&gt;CC124,IF(CC123=0,"100",IF(CC123=1,$AE$103,IF(CC123=2,$AI$103,IF(CC123="x",$AG$103,"")))),"0")</f>
        <v>0</v>
      </c>
      <c r="CN123" s="4" t="str">
        <f>+IF(CD123&lt;&gt;CD124,IF(CD123=0,"100",IF(CD123=1,$AE$104,IF(CD123=2,$BH$173,IF(CD123="x",$AG$104,"")))),"0")</f>
        <v>0</v>
      </c>
      <c r="CO123" s="4" t="str">
        <f>+IF(CE123&lt;&gt;CE124,IF(CE123=0,"100",IF(CE123=1,$AE$105,IF(CE123=2,$BH$174,IF(CE123="x",$AG$105,"")))),"0")</f>
        <v>0</v>
      </c>
      <c r="CP123" s="4" t="str">
        <f>+IF(CF123&lt;&gt;CF124,IF(CF123=0,"100",IF(CF123=1,$AE$106,IF(CF123=2,$AI$106,IF(CF123="x",$AG$106,"")))),"0")</f>
        <v>0</v>
      </c>
      <c r="CQ123" s="4" t="str">
        <f>+IF(CG123&lt;&gt;CG124,IF(CG123=0,"100",IF(CG123=1,$BD$176,IF(CG123=2,$AI$107,IF(CG123="x",$AE$107,"")))),"0")</f>
        <v>0</v>
      </c>
      <c r="CR123" s="8">
        <f t="shared" si="40"/>
        <v>0</v>
      </c>
      <c r="CS123" s="17" t="e">
        <f t="shared" si="31"/>
        <v>#DIV/0!</v>
      </c>
      <c r="CT123" s="13"/>
      <c r="DB123" s="11"/>
    </row>
    <row r="124" spans="1:106" ht="11.25">
      <c r="A124" s="11"/>
      <c r="B124" s="54"/>
      <c r="C124" s="4" t="str">
        <f>+C39</f>
        <v>Галатасарай</v>
      </c>
      <c r="D124" s="4">
        <f aca="true" t="shared" si="45" ref="D124:M124">+D39</f>
        <v>1</v>
      </c>
      <c r="E124" s="4">
        <f t="shared" si="45"/>
        <v>2</v>
      </c>
      <c r="F124" s="4">
        <f t="shared" si="45"/>
        <v>1</v>
      </c>
      <c r="G124" s="4">
        <f t="shared" si="45"/>
        <v>2</v>
      </c>
      <c r="H124" s="4">
        <f t="shared" si="45"/>
        <v>2</v>
      </c>
      <c r="I124" s="4">
        <f t="shared" si="45"/>
        <v>2</v>
      </c>
      <c r="J124" s="4">
        <f t="shared" si="45"/>
        <v>2</v>
      </c>
      <c r="K124" s="4">
        <f t="shared" si="45"/>
        <v>1</v>
      </c>
      <c r="L124" s="4">
        <f t="shared" si="45"/>
        <v>1</v>
      </c>
      <c r="M124" s="4" t="str">
        <f t="shared" si="45"/>
        <v>x</v>
      </c>
      <c r="N124" s="7" t="str">
        <f>+IF(D123&lt;&gt;D124,IF(D124=0,"100",IF(D124=1,$AE$98,IF(D124=2,$AI$98,IF(D124="x",$AG$98,"")))),"0")</f>
        <v>0</v>
      </c>
      <c r="O124" s="7">
        <f>+IF(E123&lt;&gt;E124,IF(E124=0,"100",IF(E124=1,$AE$99,IF(E124=2,$AI$99,IF(E124="x",$AG$99,"")))),"0")</f>
        <v>41.04477611940298</v>
      </c>
      <c r="P124" s="7" t="str">
        <f>+IF(F123&lt;&gt;F124,IF(F124=0,"100",IF(F124=1,$AE$100,IF(F124=2,$AI$100,IF(F124="x",$AG$100,"")))),"0")</f>
        <v>0</v>
      </c>
      <c r="Q124" s="7" t="str">
        <f>+IF(G123&lt;&gt;G124,IF(G124=0,"100",IF(G124=1,$AE$101,IF(G124=2,$AI$101,IF(G124="x",$AG$101,"")))),"0")</f>
        <v>0</v>
      </c>
      <c r="R124" s="7" t="str">
        <f>+IF(H123&lt;&gt;H124,IF(H124=0,"100",IF(H124=1,$AE$102,IF(H124=2,$AI$102,IF(H124="x",$AG$102,"")))),"0")</f>
        <v>0</v>
      </c>
      <c r="S124" s="7">
        <f>+IF(I123&lt;&gt;I124,IF(I124=0,"100",IF(I124=1,$AE$103,IF(I124=2,$AI$103,IF(I124="x",$AG$103,"")))),"0")</f>
        <v>7.8125</v>
      </c>
      <c r="T124" s="7">
        <f>+IF(J123&lt;&gt;J124,IF(J124=0,"100",IF(J124=1,$AE$104,IF(J124=2,$AI$104,IF(J124="x",$AG$104,"")))),"0")</f>
        <v>81.3953488372093</v>
      </c>
      <c r="U124" s="7" t="str">
        <f>+IF(K123&lt;&gt;K124,IF(K124=0,"100",IF(K124=1,$AE$105,IF(K124=2,$AI$105,IF(K124="x",$AG$105,"")))),"0")</f>
        <v>0</v>
      </c>
      <c r="V124" s="7" t="str">
        <f>+IF(L123&lt;&gt;L124,IF(L124=0,"100",IF(L124=1,$AE$106,IF(L124=2,$AI$106,IF(L124="x",$AG$106,"")))),"0")</f>
        <v>0</v>
      </c>
      <c r="W124" s="7" t="str">
        <f>+IF(M123&lt;&gt;M124,IF(M124=0,"100",IF(M124=1,$AE$107,IF(M124=2,$AI$107,IF(M124="x",$AG$107,"")))),"0")</f>
        <v>0</v>
      </c>
      <c r="X124" s="8">
        <f t="shared" si="33"/>
        <v>3</v>
      </c>
      <c r="Y124" s="23">
        <f t="shared" si="34"/>
        <v>43.4</v>
      </c>
      <c r="Z124" s="55"/>
      <c r="AA124" s="4" t="str">
        <f>+AA39</f>
        <v>Партизан</v>
      </c>
      <c r="AB124" s="4">
        <f aca="true" t="shared" si="46" ref="AB124:AK124">+AB39</f>
        <v>1</v>
      </c>
      <c r="AC124" s="4">
        <f t="shared" si="46"/>
        <v>2</v>
      </c>
      <c r="AD124" s="4">
        <f t="shared" si="46"/>
        <v>2</v>
      </c>
      <c r="AE124" s="4">
        <f t="shared" si="46"/>
        <v>2</v>
      </c>
      <c r="AF124" s="4">
        <f t="shared" si="46"/>
        <v>2</v>
      </c>
      <c r="AG124" s="4">
        <f t="shared" si="46"/>
        <v>1</v>
      </c>
      <c r="AH124" s="4">
        <f t="shared" si="46"/>
        <v>2</v>
      </c>
      <c r="AI124" s="4">
        <f t="shared" si="46"/>
        <v>1</v>
      </c>
      <c r="AJ124" s="4">
        <f t="shared" si="46"/>
        <v>1</v>
      </c>
      <c r="AK124" s="4">
        <f t="shared" si="46"/>
        <v>1</v>
      </c>
      <c r="AL124" s="7" t="str">
        <f>+IF(AB123&lt;&gt;AB124,IF(AB124=0,"100",IF(AB124=1,$AE$98,IF(AB124=2,$AI$98,IF(AB124="x",$AG$98,"")))),"0")</f>
        <v>0</v>
      </c>
      <c r="AM124" s="7" t="str">
        <f>+IF(AC123&lt;&gt;AC124,IF(AC124=0,"100",IF(AC124=1,$AE$99,IF(AC124=2,$AI$99,IF(AC124="x",$AG$99,"")))),"0")</f>
        <v>0</v>
      </c>
      <c r="AN124" s="7">
        <f>+IF(AD123&lt;&gt;AD124,IF(AD124=0,"100",IF(AD124=1,$AE$100,IF(AD124=2,$AI$100,IF(AD124="x",$AG$100,"")))),"0")</f>
        <v>18.840579710144926</v>
      </c>
      <c r="AO124" s="7" t="str">
        <f>+IF(AE123&lt;&gt;AE124,IF(AE124=0,"100",IF(AE124=1,$AE$101,IF(AE124=2,$AI$101,IF(AE124="x",$AG$101,"")))),"0")</f>
        <v>0</v>
      </c>
      <c r="AP124" s="7" t="str">
        <f>+IF(AF123&lt;&gt;AF124,IF(AF124=0,"100",IF(AF124=1,$AE$102,IF(AF124=2,$AI$102,IF(AF124="x",$AG$102,"")))),"0")</f>
        <v>0</v>
      </c>
      <c r="AQ124" s="7">
        <f>+IF(AG123&lt;&gt;AG124,IF(AG124=0,"100",IF(AG124=1,$AE$103,IF(AG124=2,$AI$103,IF(AG124="x",$AG$103,"")))),"0")</f>
        <v>72.65625</v>
      </c>
      <c r="AR124" s="7" t="str">
        <f>+IF(AH123&lt;&gt;AH124,IF(AH124=0,"100",IF(AH124=1,$AE$104,IF(AH124=2,$AI$104,IF(AH124="x",$AG$104,"")))),"0")</f>
        <v>0</v>
      </c>
      <c r="AS124" s="7" t="str">
        <f>+IF(AI123&lt;&gt;AI124,IF(AI124=0,"100",IF(AI124=1,$AE$105,IF(AI124=2,$AI$105,IF(AI124="x",$AG$105,"")))),"0")</f>
        <v>0</v>
      </c>
      <c r="AT124" s="7" t="str">
        <f>+IF(AJ123&lt;&gt;AJ124,IF(AJ124=0,"100",IF(AJ124=1,$AE$106,IF(AJ124=2,$AI$106,IF(AJ124="x",$AG$106,"")))),"0")</f>
        <v>0</v>
      </c>
      <c r="AU124" s="7" t="str">
        <f>+IF(AK123&lt;&gt;AK124,IF(AK124=0,"100",IF(AK124=1,$AE$107,IF(AK124=2,$AI$107,IF(AK124="x",$AG$107,"")))),"0")</f>
        <v>0</v>
      </c>
      <c r="AV124" s="8">
        <f t="shared" si="36"/>
        <v>2</v>
      </c>
      <c r="AW124" s="23">
        <f t="shared" si="27"/>
        <v>45.7</v>
      </c>
      <c r="AX124" s="45"/>
      <c r="AY124" s="4" t="str">
        <f>+AY39</f>
        <v>Челси</v>
      </c>
      <c r="AZ124" s="4" t="str">
        <f aca="true" t="shared" si="47" ref="AZ124:BI124">+AZ39</f>
        <v>x</v>
      </c>
      <c r="BA124" s="4">
        <f t="shared" si="47"/>
        <v>1</v>
      </c>
      <c r="BB124" s="4">
        <f t="shared" si="47"/>
        <v>2</v>
      </c>
      <c r="BC124" s="4">
        <f t="shared" si="47"/>
        <v>2</v>
      </c>
      <c r="BD124" s="4">
        <f t="shared" si="47"/>
        <v>1</v>
      </c>
      <c r="BE124" s="4">
        <f t="shared" si="47"/>
        <v>1</v>
      </c>
      <c r="BF124" s="4">
        <f t="shared" si="47"/>
        <v>2</v>
      </c>
      <c r="BG124" s="4">
        <f t="shared" si="47"/>
        <v>2</v>
      </c>
      <c r="BH124" s="4">
        <f t="shared" si="47"/>
        <v>1</v>
      </c>
      <c r="BI124" s="4">
        <f t="shared" si="47"/>
        <v>1</v>
      </c>
      <c r="BJ124" s="7">
        <f>+IF(AZ123&lt;&gt;AZ124,IF(AZ124=0,"100",IF(AZ124=1,$AE$98,IF(AZ124=2,$AI$98,IF(AZ124="x",$AG$98,"")))),"0")</f>
        <v>3.6231884057971016</v>
      </c>
      <c r="BK124" s="7">
        <f>+IF(BA123&lt;&gt;BA124,IF(BA124=0,"100",IF(BA124=1,$AE$99,IF(BA124=2,$AI$99,IF(BA124="x",$AG$99,"")))),"0")</f>
        <v>29.850746268656717</v>
      </c>
      <c r="BL124" s="7">
        <f>+IF(BB123&lt;&gt;BB124,IF(BB124=0,"100",IF(BB124=1,$AE$100,IF(BB124=2,$AI$100,IF(BB124="x",$AG$100,"")))),"0")</f>
        <v>18.840579710144926</v>
      </c>
      <c r="BM124" s="7" t="str">
        <f>+IF(BC123&lt;&gt;BC124,IF(BC124=0,"100",IF(BC124=1,$AE$101,IF(BC124=2,$AI$101,IF(BC124="x",$AG$101,"")))),"0")</f>
        <v>0</v>
      </c>
      <c r="BN124" s="7">
        <f>+IF(BD123&lt;&gt;BD124,IF(BD124=0,"100",IF(BD124=1,$AE$102,IF(BD124=2,$AI$102,IF(BD124="x",$AG$102,"")))),"0")</f>
        <v>30.232558139534884</v>
      </c>
      <c r="BO124" s="7" t="str">
        <f>+IF(BE123&lt;&gt;BE124,IF(BE124=0,"100",IF(BE124=1,$AE$103,IF(BE124=2,$AI$103,IF(BE124="x",$AG$103,"")))),"0")</f>
        <v>0</v>
      </c>
      <c r="BP124" s="7" t="str">
        <f>+IF(BF123&lt;&gt;BF124,IF(BF124=0,"100",IF(BF124=1,$AE$104,IF(BF124=2,$AI$104,IF(BF124="x",$AG$104,"")))),"0")</f>
        <v>0</v>
      </c>
      <c r="BQ124" s="7">
        <f>+IF(BG123&lt;&gt;BG124,IF(BG124=0,"100",IF(BG124=1,$AE$105,IF(BG124=2,$AI$105,IF(BG124="x",$AG$105,"")))),"0")</f>
        <v>16.541353383458645</v>
      </c>
      <c r="BR124" s="7">
        <f>+IF(BH123&lt;&gt;BH124,IF(BH124=0,"100",IF(BH124=1,$AE$106,IF(BH124=2,$AI$106,IF(BH124="x",$AG$106,"")))),"0")</f>
        <v>71.42857142857143</v>
      </c>
      <c r="BS124" s="7" t="str">
        <f>+IF(BI123&lt;&gt;BI124,IF(BI124=0,"100",IF(BI124=1,$AE$107,IF(BI124=2,$AI$107,IF(BI124="x",$AG$107,"")))),"0")</f>
        <v>0</v>
      </c>
      <c r="BT124" s="8">
        <f t="shared" si="38"/>
        <v>6</v>
      </c>
      <c r="BU124" s="23">
        <f t="shared" si="29"/>
        <v>28.4</v>
      </c>
      <c r="BV124" s="45"/>
      <c r="BW124" s="4">
        <f aca="true" t="shared" si="48" ref="BW124:CG124">+BW8</f>
        <v>0</v>
      </c>
      <c r="BX124" s="4">
        <f t="shared" si="48"/>
        <v>0</v>
      </c>
      <c r="BY124" s="4">
        <f t="shared" si="48"/>
        <v>0</v>
      </c>
      <c r="BZ124" s="4">
        <f t="shared" si="48"/>
        <v>0</v>
      </c>
      <c r="CA124" s="4">
        <f t="shared" si="48"/>
        <v>0</v>
      </c>
      <c r="CB124" s="4">
        <f t="shared" si="48"/>
        <v>0</v>
      </c>
      <c r="CC124" s="4">
        <f t="shared" si="48"/>
        <v>0</v>
      </c>
      <c r="CD124" s="4">
        <f t="shared" si="48"/>
        <v>0</v>
      </c>
      <c r="CE124" s="4">
        <f t="shared" si="48"/>
        <v>0</v>
      </c>
      <c r="CF124" s="4">
        <f t="shared" si="48"/>
        <v>0</v>
      </c>
      <c r="CG124" s="4">
        <f t="shared" si="48"/>
        <v>0</v>
      </c>
      <c r="CH124" s="7" t="str">
        <f>+IF(BX123&lt;&gt;BX124,IF(BX124=0,"100",IF(BX124=1,$AE$98,IF(BX124=2,$AI$98,IF(BX124="x",$BF$167,"")))),"0")</f>
        <v>0</v>
      </c>
      <c r="CI124" s="7" t="str">
        <f>+IF(BY123&lt;&gt;BY124,IF(BY124=0,"100",IF(BY124=1,$AE$99,IF(BY124=2,$AG$99,IF(BY124="x",$BF$168,"")))),"0")</f>
        <v>0</v>
      </c>
      <c r="CJ124" s="7" t="str">
        <f>+IF(BZ123&lt;&gt;BZ124,IF(BZ124=0,"100",IF(BZ124=1,$BD$169,IF(BZ124=2,$BH$169,IF(BZ124="x",$BF$169,"")))),"0")</f>
        <v>0</v>
      </c>
      <c r="CK124" s="7" t="str">
        <f>+IF(CA123&lt;&gt;CA124,IF(CA124=0,"100",IF(CA124=1,$AE$101,IF(CA124=2,$AI$101,IF(CA124="x",$AG$101,"")))),"0")</f>
        <v>0</v>
      </c>
      <c r="CL124" s="7" t="str">
        <f>+IF(CB123&lt;&gt;CB124,IF(CB124=0,"100",IF(CB124=1,$AE$102,IF(CB124=2,$AI$102,IF(CB124="x",$AG$102,"")))),"0")</f>
        <v>0</v>
      </c>
      <c r="CM124" s="7" t="str">
        <f>+IF(CC123&lt;&gt;CC124,IF(CC124=0,"100",IF(CC124=1,$AE$103,IF(CC124=2,$AI$103,IF(CC124="x",$AG$103,"")))),"0")</f>
        <v>0</v>
      </c>
      <c r="CN124" s="7" t="str">
        <f>+IF(CD123&lt;&gt;CD124,IF(CD124=0,"100",IF(CD124=1,$AE$104,IF(CD124=2,$BH$173,IF(CD124="x",$AG$104,"")))),"0")</f>
        <v>0</v>
      </c>
      <c r="CO124" s="7" t="str">
        <f>+IF(CE123&lt;&gt;CE124,IF(CE124=0,"100",IF(CE124=1,$AE$105,IF(CE124=2,$BH$174,IF(CE124="x",$AG$105,"")))),"0")</f>
        <v>0</v>
      </c>
      <c r="CP124" s="7" t="str">
        <f>+IF(CF123&lt;&gt;CF124,IF(CF124=0,"100",IF(CF124=1,$AE$106,IF(CF124=2,$AI$106,IF(CF124="x",$AG$106,"")))),"0")</f>
        <v>0</v>
      </c>
      <c r="CQ124" s="7" t="str">
        <f>+IF(CG123&lt;&gt;CG124,IF(CG124=0,"100",IF(CG124=1,$BD$176,IF(CG124=2,$AI$107,IF(CG124="x",$AE$107,"")))),"0")</f>
        <v>0</v>
      </c>
      <c r="CR124" s="8">
        <f t="shared" si="40"/>
        <v>0</v>
      </c>
      <c r="CS124" s="16" t="e">
        <f t="shared" si="31"/>
        <v>#DIV/0!</v>
      </c>
      <c r="CT124" s="13"/>
      <c r="DB124" s="11"/>
    </row>
    <row r="125" spans="1:106" ht="11.25">
      <c r="A125" s="11"/>
      <c r="B125" s="47">
        <v>3</v>
      </c>
      <c r="C125" s="12" t="str">
        <f>+C41</f>
        <v>Бавария</v>
      </c>
      <c r="D125" s="12">
        <f aca="true" t="shared" si="49" ref="D125:M125">+D41</f>
        <v>1</v>
      </c>
      <c r="E125" s="12">
        <f t="shared" si="49"/>
        <v>2</v>
      </c>
      <c r="F125" s="12">
        <f t="shared" si="49"/>
        <v>1</v>
      </c>
      <c r="G125" s="12">
        <f t="shared" si="49"/>
        <v>2</v>
      </c>
      <c r="H125" s="12">
        <f t="shared" si="49"/>
        <v>2</v>
      </c>
      <c r="I125" s="12" t="str">
        <f t="shared" si="49"/>
        <v>x</v>
      </c>
      <c r="J125" s="12">
        <f t="shared" si="49"/>
        <v>2</v>
      </c>
      <c r="K125" s="12" t="str">
        <f t="shared" si="49"/>
        <v>x</v>
      </c>
      <c r="L125" s="12">
        <f t="shared" si="49"/>
        <v>1</v>
      </c>
      <c r="M125" s="12">
        <f t="shared" si="49"/>
        <v>0</v>
      </c>
      <c r="N125" s="4" t="str">
        <f>+IF(D125&lt;&gt;D126,IF(D125=0,"100",IF(D125=1,$AE$98,IF(D125=2,$AI$98,IF(D125="x",$AG$98,"")))),"0")</f>
        <v>0</v>
      </c>
      <c r="O125" s="4">
        <f>+IF(E125&lt;&gt;E126,IF(E125=0,"100",IF(E125=1,$AE$99,IF(E125=2,$AI$99,IF(E125="x",$AG$99,"")))),"0")</f>
        <v>41.04477611940298</v>
      </c>
      <c r="P125" s="4">
        <f>+IF(F125&lt;&gt;F126,IF(F125=0,"100",IF(F125=1,$AE$100,IF(F125=2,$AI$100,IF(F125="x",$AG$100,"")))),"0")</f>
        <v>69.56521739130434</v>
      </c>
      <c r="Q125" s="4" t="str">
        <f>+IF(G125&lt;&gt;G126,IF(G125=0,"100",IF(G125=1,$AE$101,IF(G125=2,$AI$101,IF(G125="x",$AG$101,"")))),"0")</f>
        <v>0</v>
      </c>
      <c r="R125" s="4">
        <f>+IF(H125&lt;&gt;H126,IF(H125=0,"100",IF(H125=1,$AE$102,IF(H125=2,$AI$102,IF(H125="x",$AG$102,"")))),"0")</f>
        <v>44.96124031007752</v>
      </c>
      <c r="S125" s="4">
        <f>+IF(I125&lt;&gt;I126,IF(I125=0,"100",IF(I125=1,$AE$103,IF(I125=2,$AI$103,IF(I125="x",$AG$103,"")))),"0")</f>
        <v>19.53125</v>
      </c>
      <c r="T125" s="4" t="str">
        <f>+IF(J125&lt;&gt;J126,IF(J125=0,"100",IF(J125=1,$AE$104,IF(J125=2,$AI$104,IF(J125="x",$AG$104,"")))),"0")</f>
        <v>0</v>
      </c>
      <c r="U125" s="4">
        <f>+IF(K125&lt;&gt;K126,IF(K125=0,"100",IF(K125=1,$AE$105,IF(K125=2,$AI$105,IF(K125="x",$AG$105,"")))),"0")</f>
        <v>21.05263157894737</v>
      </c>
      <c r="V125" s="4">
        <f>+IF(L125&lt;&gt;L126,IF(L125=0,"100",IF(L125=1,$AE$106,IF(L125=2,$AI$106,IF(L125="x",$AG$106,"")))),"0")</f>
        <v>71.42857142857143</v>
      </c>
      <c r="W125" s="4" t="str">
        <f>+IF(M125&lt;&gt;M126,IF(M125=0,"100",IF(M125=1,$AE$107,IF(M125=2,$AI$107,IF(M125="x",$AG$107,"")))),"0")</f>
        <v>100</v>
      </c>
      <c r="X125" s="8">
        <f t="shared" si="33"/>
        <v>7</v>
      </c>
      <c r="Y125" s="22">
        <f>ROUND(((N125+O125+P125+Q125+R125+S125+T125+U125+V125+W125)/X125),1)</f>
        <v>52.5</v>
      </c>
      <c r="Z125" s="48">
        <v>3</v>
      </c>
      <c r="AA125" s="12" t="str">
        <f>+AA41</f>
        <v>Манчестер Сити</v>
      </c>
      <c r="AB125" s="12">
        <f aca="true" t="shared" si="50" ref="AB125:AK125">+AB41</f>
        <v>1</v>
      </c>
      <c r="AC125" s="12">
        <f t="shared" si="50"/>
        <v>1</v>
      </c>
      <c r="AD125" s="12">
        <f t="shared" si="50"/>
        <v>1</v>
      </c>
      <c r="AE125" s="12">
        <f t="shared" si="50"/>
        <v>2</v>
      </c>
      <c r="AF125" s="12">
        <f t="shared" si="50"/>
        <v>2</v>
      </c>
      <c r="AG125" s="12">
        <f t="shared" si="50"/>
        <v>1</v>
      </c>
      <c r="AH125" s="12">
        <f t="shared" si="50"/>
        <v>0</v>
      </c>
      <c r="AI125" s="12">
        <f t="shared" si="50"/>
        <v>1</v>
      </c>
      <c r="AJ125" s="12">
        <f t="shared" si="50"/>
        <v>1</v>
      </c>
      <c r="AK125" s="12">
        <f t="shared" si="50"/>
        <v>1</v>
      </c>
      <c r="AL125" s="4" t="str">
        <f>+IF(AB125&lt;&gt;AB126,IF(AB125=0,"100",IF(AB125=1,$AE$98,IF(AB125=2,$AI$98,IF(AB125="x",$AG$98,"")))),"0")</f>
        <v>0</v>
      </c>
      <c r="AM125" s="4">
        <f>+IF(AC125&lt;&gt;AC126,IF(AC125=0,"100",IF(AC125=1,$AE$99,IF(AC125=2,$AI$99,IF(AC125="x",$AG$99,"")))),"0")</f>
        <v>29.850746268656717</v>
      </c>
      <c r="AN125" s="4">
        <f>+IF(AD125&lt;&gt;AD126,IF(AD125=0,"100",IF(AD125=1,$AE$100,IF(AD125=2,$AI$100,IF(AD125="x",$AG$100,"")))),"0")</f>
        <v>69.56521739130434</v>
      </c>
      <c r="AO125" s="4" t="str">
        <f>+IF(AE125&lt;&gt;AE126,IF(AE125=0,"100",IF(AE125=1,$AE$101,IF(AE125=2,$AI$101,IF(AE125="x",$AG$101,"")))),"0")</f>
        <v>0</v>
      </c>
      <c r="AP125" s="4" t="str">
        <f>+IF(AF125&lt;&gt;AF126,IF(AF125=0,"100",IF(AF125=1,$AE$102,IF(AF125=2,$AI$102,IF(AF125="x",$AG$102,"")))),"0")</f>
        <v>0</v>
      </c>
      <c r="AQ125" s="4" t="str">
        <f>+IF(AG125&lt;&gt;AG126,IF(AG125=0,"100",IF(AG125=1,$AE$103,IF(AG125=2,$AI$103,IF(AG125="x",$AG$103,"")))),"0")</f>
        <v>0</v>
      </c>
      <c r="AR125" s="4" t="str">
        <f>+IF(AH125&lt;&gt;AH126,IF(AH125=0,"100",IF(AH125=1,$AE$104,IF(AH125=2,$AI$104,IF(AH125="x",$AG$104,"")))),"0")</f>
        <v>100</v>
      </c>
      <c r="AS125" s="4" t="str">
        <f>+IF(AI125&lt;&gt;AI126,IF(AI125=0,"100",IF(AI125=1,$AE$105,IF(AI125=2,$AI$105,IF(AI125="x",$AG$105,"")))),"0")</f>
        <v>0</v>
      </c>
      <c r="AT125" s="4" t="str">
        <f>+IF(AJ125&lt;&gt;AJ126,IF(AJ125=0,"100",IF(AJ125=1,$AE$106,IF(AJ125=2,$AI$106,IF(AJ125="x",$AG$106,"")))),"0")</f>
        <v>0</v>
      </c>
      <c r="AU125" s="4">
        <f>+IF(AK125&lt;&gt;AK126,IF(AK125=0,"100",IF(AK125=1,$AE$107,IF(AK125=2,$AI$107,IF(AK125="x",$AG$107,"")))),"0")</f>
        <v>51.09489051094891</v>
      </c>
      <c r="AV125" s="8">
        <f t="shared" si="36"/>
        <v>4</v>
      </c>
      <c r="AW125" s="22">
        <f t="shared" si="27"/>
        <v>62.6</v>
      </c>
      <c r="AX125" s="49">
        <v>3</v>
      </c>
      <c r="AY125" s="12" t="str">
        <f>+AY41</f>
        <v>Алессандрия</v>
      </c>
      <c r="AZ125" s="12">
        <f aca="true" t="shared" si="51" ref="AZ125:BI125">+AZ41</f>
        <v>1</v>
      </c>
      <c r="BA125" s="12" t="str">
        <f t="shared" si="51"/>
        <v>x</v>
      </c>
      <c r="BB125" s="12">
        <f t="shared" si="51"/>
        <v>2</v>
      </c>
      <c r="BC125" s="12">
        <f t="shared" si="51"/>
        <v>2</v>
      </c>
      <c r="BD125" s="12">
        <f t="shared" si="51"/>
        <v>2</v>
      </c>
      <c r="BE125" s="12">
        <f t="shared" si="51"/>
        <v>0</v>
      </c>
      <c r="BF125" s="12">
        <f t="shared" si="51"/>
        <v>2</v>
      </c>
      <c r="BG125" s="12">
        <f t="shared" si="51"/>
        <v>2</v>
      </c>
      <c r="BH125" s="12">
        <f t="shared" si="51"/>
        <v>1</v>
      </c>
      <c r="BI125" s="12">
        <f t="shared" si="51"/>
        <v>2</v>
      </c>
      <c r="BJ125" s="4" t="str">
        <f>+IF(AZ125&lt;&gt;AZ126,IF(AZ125=0,"100",IF(AZ125=1,$AE$98,IF(AZ125=2,$AI$98,IF(AZ125="x",$AG$98,"")))),"0")</f>
        <v>0</v>
      </c>
      <c r="BK125" s="4">
        <f>+IF(BA125&lt;&gt;BA126,IF(BA125=0,"100",IF(BA125=1,$AE$99,IF(BA125=2,$AI$99,IF(BA125="x",$AG$99,"")))),"0")</f>
        <v>29.104477611940297</v>
      </c>
      <c r="BL125" s="4">
        <f>+IF(BB125&lt;&gt;BB126,IF(BB125=0,"100",IF(BB125=1,$AE$100,IF(BB125=2,$AI$100,IF(BB125="x",$AG$100,"")))),"0")</f>
        <v>18.840579710144926</v>
      </c>
      <c r="BM125" s="4" t="str">
        <f>+IF(BC125&lt;&gt;BC126,IF(BC125=0,"100",IF(BC125=1,$AE$101,IF(BC125=2,$AI$101,IF(BC125="x",$AG$101,"")))),"0")</f>
        <v>0</v>
      </c>
      <c r="BN125" s="4" t="str">
        <f>+IF(BD125&lt;&gt;BD126,IF(BD125=0,"100",IF(BD125=1,$AE$102,IF(BD125=2,$AI$102,IF(BD125="x",$AG$102,"")))),"0")</f>
        <v>0</v>
      </c>
      <c r="BO125" s="4" t="str">
        <f>+IF(BE125&lt;&gt;BE126,IF(BE125=0,"100",IF(BE125=1,$AE$103,IF(BE125=2,$AI$103,IF(BE125="x",$AG$103,"")))),"0")</f>
        <v>100</v>
      </c>
      <c r="BP125" s="4" t="str">
        <f>+IF(BF125&lt;&gt;BF126,IF(BF125=0,"100",IF(BF125=1,$AE$104,IF(BF125=2,$AI$104,IF(BF125="x",$AG$104,"")))),"0")</f>
        <v>0</v>
      </c>
      <c r="BQ125" s="4">
        <f>+IF(BG125&lt;&gt;BG126,IF(BG125=0,"100",IF(BG125=1,$AE$105,IF(BG125=2,$AI$105,IF(BG125="x",$AG$105,"")))),"0")</f>
        <v>16.541353383458645</v>
      </c>
      <c r="BR125" s="4" t="str">
        <f>+IF(BH125&lt;&gt;BH126,IF(BH125=0,"100",IF(BH125=1,$AE$106,IF(BH125=2,$AI$106,IF(BH125="x",$AG$106,"")))),"0")</f>
        <v>0</v>
      </c>
      <c r="BS125" s="4">
        <f>+IF(BI125&lt;&gt;BI126,IF(BI125=0,"100",IF(BI125=1,$AE$107,IF(BI125=2,$AI$107,IF(BI125="x",$AG$107,"")))),"0")</f>
        <v>28.467153284671532</v>
      </c>
      <c r="BT125" s="8">
        <f t="shared" si="38"/>
        <v>5</v>
      </c>
      <c r="BU125" s="22">
        <f t="shared" si="29"/>
        <v>38.6</v>
      </c>
      <c r="BV125" s="49">
        <v>3</v>
      </c>
      <c r="BW125" s="12">
        <f aca="true" t="shared" si="52" ref="BW125:CG125">+BW10</f>
        <v>0</v>
      </c>
      <c r="BX125" s="12">
        <f t="shared" si="52"/>
        <v>0</v>
      </c>
      <c r="BY125" s="12">
        <f t="shared" si="52"/>
        <v>0</v>
      </c>
      <c r="BZ125" s="12">
        <f t="shared" si="52"/>
        <v>0</v>
      </c>
      <c r="CA125" s="12">
        <f t="shared" si="52"/>
        <v>0</v>
      </c>
      <c r="CB125" s="12">
        <f t="shared" si="52"/>
        <v>0</v>
      </c>
      <c r="CC125" s="12">
        <f t="shared" si="52"/>
        <v>0</v>
      </c>
      <c r="CD125" s="12">
        <f t="shared" si="52"/>
        <v>0</v>
      </c>
      <c r="CE125" s="12">
        <f t="shared" si="52"/>
        <v>0</v>
      </c>
      <c r="CF125" s="12">
        <f t="shared" si="52"/>
        <v>0</v>
      </c>
      <c r="CG125" s="12">
        <f t="shared" si="52"/>
        <v>0</v>
      </c>
      <c r="CH125" s="4" t="str">
        <f>+IF(BX125&lt;&gt;BX126,IF(BX125=0,"100",IF(BX125=1,$AE$98,IF(BX125=2,$AI$98,IF(BX125="x",$BF$167,"")))),"0")</f>
        <v>0</v>
      </c>
      <c r="CI125" s="4" t="str">
        <f>+IF(BY125&lt;&gt;BY126,IF(BY125=0,"100",IF(BY125=1,$AE$99,IF(BY125=2,$AG$99,IF(BY125="x",$BF$168,"")))),"0")</f>
        <v>0</v>
      </c>
      <c r="CJ125" s="4" t="str">
        <f>+IF(BZ125&lt;&gt;BZ126,IF(BZ125=0,"100",IF(BZ125=1,$BD$169,IF(BZ125=2,$BH$169,IF(BZ125="x",$BF$169,"")))),"0")</f>
        <v>0</v>
      </c>
      <c r="CK125" s="4" t="str">
        <f>+IF(CA125&lt;&gt;CA126,IF(CA125=0,"100",IF(CA125=1,$AE$101,IF(CA125=2,$AI$101,IF(CA125="x",$AG$101,"")))),"0")</f>
        <v>0</v>
      </c>
      <c r="CL125" s="4" t="str">
        <f>+IF(CB125&lt;&gt;CB126,IF(CB125=0,"100",IF(CB125=1,$AE$102,IF(CB125=2,$AI$102,IF(CB125="x",$AG$102,"")))),"0")</f>
        <v>0</v>
      </c>
      <c r="CM125" s="4" t="str">
        <f>+IF(CC125&lt;&gt;CC126,IF(CC125=0,"100",IF(CC125=1,$AE$103,IF(CC125=2,$AI$103,IF(CC125="x",$AG$103,"")))),"0")</f>
        <v>0</v>
      </c>
      <c r="CN125" s="4" t="str">
        <f>+IF(CD125&lt;&gt;CD126,IF(CD125=0,"100",IF(CD125=1,$AE$104,IF(CD125=2,$BH$173,IF(CD125="x",$AG$104,"")))),"0")</f>
        <v>0</v>
      </c>
      <c r="CO125" s="4" t="str">
        <f>+IF(CE125&lt;&gt;CE126,IF(CE125=0,"100",IF(CE125=1,$AE$105,IF(CE125=2,$BH$174,IF(CE125="x",$AG$105,"")))),"0")</f>
        <v>0</v>
      </c>
      <c r="CP125" s="4" t="str">
        <f>+IF(CF125&lt;&gt;CF126,IF(CF125=0,"100",IF(CF125=1,$AE$106,IF(CF125=2,$AI$106,IF(CF125="x",$AG$106,"")))),"0")</f>
        <v>0</v>
      </c>
      <c r="CQ125" s="4" t="str">
        <f>+IF(CG125&lt;&gt;CG126,IF(CG125=0,"100",IF(CG125=1,$BD$176,IF(CG125=2,$AI$107,IF(CG125="x",$AE$107,"")))),"0")</f>
        <v>0</v>
      </c>
      <c r="CR125" s="8">
        <f t="shared" si="40"/>
        <v>0</v>
      </c>
      <c r="CS125" s="17" t="e">
        <f t="shared" si="31"/>
        <v>#DIV/0!</v>
      </c>
      <c r="CT125" s="13"/>
      <c r="DB125" s="11"/>
    </row>
    <row r="126" spans="1:106" ht="11.25">
      <c r="A126" s="11"/>
      <c r="B126" s="47"/>
      <c r="C126" s="12" t="str">
        <f>+C42</f>
        <v>Байер</v>
      </c>
      <c r="D126" s="12">
        <f aca="true" t="shared" si="53" ref="D126:M126">+D42</f>
        <v>1</v>
      </c>
      <c r="E126" s="12">
        <f t="shared" si="53"/>
        <v>1</v>
      </c>
      <c r="F126" s="12">
        <f t="shared" si="53"/>
        <v>2</v>
      </c>
      <c r="G126" s="12">
        <f t="shared" si="53"/>
        <v>2</v>
      </c>
      <c r="H126" s="12">
        <f t="shared" si="53"/>
        <v>1</v>
      </c>
      <c r="I126" s="12">
        <f t="shared" si="53"/>
        <v>1</v>
      </c>
      <c r="J126" s="12">
        <f t="shared" si="53"/>
        <v>2</v>
      </c>
      <c r="K126" s="12">
        <f t="shared" si="53"/>
        <v>1</v>
      </c>
      <c r="L126" s="12">
        <f t="shared" si="53"/>
        <v>2</v>
      </c>
      <c r="M126" s="12">
        <f t="shared" si="53"/>
        <v>2</v>
      </c>
      <c r="N126" s="7" t="str">
        <f>+IF(D125&lt;&gt;D126,IF(D126=0,"100",IF(D126=1,$AE$98,IF(D126=2,$AI$98,IF(D126="x",$AG$98,"")))),"0")</f>
        <v>0</v>
      </c>
      <c r="O126" s="7">
        <f>+IF(E125&lt;&gt;E126,IF(E126=0,"100",IF(E126=1,$AE$99,IF(E126=2,$AI$99,IF(E126="x",$AG$99,"")))),"0")</f>
        <v>29.850746268656717</v>
      </c>
      <c r="P126" s="7">
        <f>+IF(F125&lt;&gt;F126,IF(F126=0,"100",IF(F126=1,$AE$100,IF(F126=2,$AI$100,IF(F126="x",$AG$100,"")))),"0")</f>
        <v>18.840579710144926</v>
      </c>
      <c r="Q126" s="7" t="str">
        <f>+IF(G125&lt;&gt;G126,IF(G126=0,"100",IF(G126=1,$AE$101,IF(G126=2,$AI$101,IF(G126="x",$AG$101,"")))),"0")</f>
        <v>0</v>
      </c>
      <c r="R126" s="7">
        <f>+IF(H125&lt;&gt;H126,IF(H126=0,"100",IF(H126=1,$AE$102,IF(H126=2,$AI$102,IF(H126="x",$AG$102,"")))),"0")</f>
        <v>30.232558139534884</v>
      </c>
      <c r="S126" s="7">
        <f>+IF(I125&lt;&gt;I126,IF(I126=0,"100",IF(I126=1,$AE$103,IF(I126=2,$AI$103,IF(I126="x",$AG$103,"")))),"0")</f>
        <v>72.65625</v>
      </c>
      <c r="T126" s="7" t="str">
        <f>+IF(J125&lt;&gt;J126,IF(J126=0,"100",IF(J126=1,$AE$104,IF(J126=2,$AI$104,IF(J126="x",$AG$104,"")))),"0")</f>
        <v>0</v>
      </c>
      <c r="U126" s="7">
        <f>+IF(K125&lt;&gt;K126,IF(K126=0,"100",IF(K126=1,$AE$105,IF(K126=2,$AI$105,IF(K126="x",$AG$105,"")))),"0")</f>
        <v>62.40601503759399</v>
      </c>
      <c r="V126" s="7">
        <f>+IF(L125&lt;&gt;L126,IF(L126=0,"100",IF(L126=1,$AE$106,IF(L126=2,$AI$106,IF(L126="x",$AG$106,"")))),"0")</f>
        <v>11.11111111111111</v>
      </c>
      <c r="W126" s="7">
        <f>+IF(M125&lt;&gt;M126,IF(M126=0,"100",IF(M126=1,$AE$107,IF(M126=2,$AI$107,IF(M126="x",$AG$107,"")))),"0")</f>
        <v>28.467153284671532</v>
      </c>
      <c r="X126" s="8">
        <f t="shared" si="33"/>
        <v>7</v>
      </c>
      <c r="Y126" s="23">
        <f t="shared" si="34"/>
        <v>36.2</v>
      </c>
      <c r="Z126" s="48"/>
      <c r="AA126" s="12" t="str">
        <f>+AA42</f>
        <v>Пахтакор</v>
      </c>
      <c r="AB126" s="12">
        <f aca="true" t="shared" si="54" ref="AB126:AK126">+AB42</f>
        <v>1</v>
      </c>
      <c r="AC126" s="12" t="str">
        <f t="shared" si="54"/>
        <v>x</v>
      </c>
      <c r="AD126" s="12" t="str">
        <f t="shared" si="54"/>
        <v>x</v>
      </c>
      <c r="AE126" s="12">
        <f t="shared" si="54"/>
        <v>2</v>
      </c>
      <c r="AF126" s="12">
        <f t="shared" si="54"/>
        <v>2</v>
      </c>
      <c r="AG126" s="12">
        <f t="shared" si="54"/>
        <v>1</v>
      </c>
      <c r="AH126" s="12">
        <f t="shared" si="54"/>
        <v>2</v>
      </c>
      <c r="AI126" s="12">
        <f t="shared" si="54"/>
        <v>1</v>
      </c>
      <c r="AJ126" s="12">
        <f t="shared" si="54"/>
        <v>1</v>
      </c>
      <c r="AK126" s="12">
        <f t="shared" si="54"/>
        <v>2</v>
      </c>
      <c r="AL126" s="7" t="str">
        <f>+IF(AB125&lt;&gt;AB126,IF(AB126=0,"100",IF(AB126=1,$AE$98,IF(AB126=2,$AI$98,IF(AB126="x",$AG$98,"")))),"0")</f>
        <v>0</v>
      </c>
      <c r="AM126" s="7">
        <f>+IF(AC125&lt;&gt;AC126,IF(AC126=0,"100",IF(AC126=1,$AE$99,IF(AC126=2,$AI$99,IF(AC126="x",$AG$99,"")))),"0")</f>
        <v>29.104477611940297</v>
      </c>
      <c r="AN126" s="7">
        <f>+IF(AD125&lt;&gt;AD126,IF(AD126=0,"100",IF(AD126=1,$AE$100,IF(AD126=2,$AI$100,IF(AD126="x",$AG$100,"")))),"0")</f>
        <v>11.594202898550725</v>
      </c>
      <c r="AO126" s="7" t="str">
        <f>+IF(AE125&lt;&gt;AE126,IF(AE126=0,"100",IF(AE126=1,$AE$101,IF(AE126=2,$AI$101,IF(AE126="x",$AG$101,"")))),"0")</f>
        <v>0</v>
      </c>
      <c r="AP126" s="7" t="str">
        <f>+IF(AF125&lt;&gt;AF126,IF(AF126=0,"100",IF(AF126=1,$AE$102,IF(AF126=2,$AI$102,IF(AF126="x",$AG$102,"")))),"0")</f>
        <v>0</v>
      </c>
      <c r="AQ126" s="7" t="str">
        <f>+IF(AG125&lt;&gt;AG126,IF(AG126=0,"100",IF(AG126=1,$AE$103,IF(AG126=2,$AI$103,IF(AG126="x",$AG$103,"")))),"0")</f>
        <v>0</v>
      </c>
      <c r="AR126" s="7">
        <f>+IF(AH125&lt;&gt;AH126,IF(AH126=0,"100",IF(AH126=1,$AE$104,IF(AH126=2,$AI$104,IF(AH126="x",$AG$104,"")))),"0")</f>
        <v>81.3953488372093</v>
      </c>
      <c r="AS126" s="7" t="str">
        <f>+IF(AI125&lt;&gt;AI126,IF(AI126=0,"100",IF(AI126=1,$AE$105,IF(AI126=2,$AI$105,IF(AI126="x",$AG$105,"")))),"0")</f>
        <v>0</v>
      </c>
      <c r="AT126" s="7" t="str">
        <f>+IF(AJ125&lt;&gt;AJ126,IF(AJ126=0,"100",IF(AJ126=1,$AE$106,IF(AJ126=2,$AI$106,IF(AJ126="x",$AG$106,"")))),"0")</f>
        <v>0</v>
      </c>
      <c r="AU126" s="7">
        <f>+IF(AK125&lt;&gt;AK126,IF(AK126=0,"100",IF(AK126=1,$AE$107,IF(AK126=2,$AI$107,IF(AK126="x",$AG$107,"")))),"0")</f>
        <v>28.467153284671532</v>
      </c>
      <c r="AV126" s="8">
        <f t="shared" si="36"/>
        <v>4</v>
      </c>
      <c r="AW126" s="23">
        <f t="shared" si="27"/>
        <v>37.6</v>
      </c>
      <c r="AX126" s="50"/>
      <c r="AY126" s="12" t="str">
        <f>+AY42</f>
        <v>Кайзерслаутерн</v>
      </c>
      <c r="AZ126" s="12">
        <f aca="true" t="shared" si="55" ref="AZ126:BI126">+AZ42</f>
        <v>1</v>
      </c>
      <c r="BA126" s="12">
        <f t="shared" si="55"/>
        <v>2</v>
      </c>
      <c r="BB126" s="12">
        <f t="shared" si="55"/>
        <v>1</v>
      </c>
      <c r="BC126" s="12">
        <f t="shared" si="55"/>
        <v>2</v>
      </c>
      <c r="BD126" s="12">
        <f t="shared" si="55"/>
        <v>2</v>
      </c>
      <c r="BE126" s="12">
        <f t="shared" si="55"/>
        <v>1</v>
      </c>
      <c r="BF126" s="12">
        <f t="shared" si="55"/>
        <v>2</v>
      </c>
      <c r="BG126" s="12" t="str">
        <f t="shared" si="55"/>
        <v>x</v>
      </c>
      <c r="BH126" s="12">
        <f t="shared" si="55"/>
        <v>1</v>
      </c>
      <c r="BI126" s="12" t="str">
        <f t="shared" si="55"/>
        <v>x</v>
      </c>
      <c r="BJ126" s="7" t="str">
        <f>+IF(AZ125&lt;&gt;AZ126,IF(AZ126=0,"100",IF(AZ126=1,$AE$98,IF(AZ126=2,$AI$98,IF(AZ126="x",$AG$98,"")))),"0")</f>
        <v>0</v>
      </c>
      <c r="BK126" s="7">
        <f>+IF(BA125&lt;&gt;BA126,IF(BA126=0,"100",IF(BA126=1,$AE$99,IF(BA126=2,$AI$99,IF(BA126="x",$AG$99,"")))),"0")</f>
        <v>41.04477611940298</v>
      </c>
      <c r="BL126" s="7">
        <f>+IF(BB125&lt;&gt;BB126,IF(BB126=0,"100",IF(BB126=1,$AE$100,IF(BB126=2,$AI$100,IF(BB126="x",$AG$100,"")))),"0")</f>
        <v>69.56521739130434</v>
      </c>
      <c r="BM126" s="7" t="str">
        <f>+IF(BC125&lt;&gt;BC126,IF(BC126=0,"100",IF(BC126=1,$AE$101,IF(BC126=2,$AI$101,IF(BC126="x",$AG$101,"")))),"0")</f>
        <v>0</v>
      </c>
      <c r="BN126" s="7" t="str">
        <f>+IF(BD125&lt;&gt;BD126,IF(BD126=0,"100",IF(BD126=1,$AE$102,IF(BD126=2,$AI$102,IF(BD126="x",$AG$102,"")))),"0")</f>
        <v>0</v>
      </c>
      <c r="BO126" s="7">
        <f>+IF(BE125&lt;&gt;BE126,IF(BE126=0,"100",IF(BE126=1,$AE$103,IF(BE126=2,$AI$103,IF(BE126="x",$AG$103,"")))),"0")</f>
        <v>72.65625</v>
      </c>
      <c r="BP126" s="7" t="str">
        <f>+IF(BF125&lt;&gt;BF126,IF(BF126=0,"100",IF(BF126=1,$AE$104,IF(BF126=2,$AI$104,IF(BF126="x",$AG$104,"")))),"0")</f>
        <v>0</v>
      </c>
      <c r="BQ126" s="7">
        <f>+IF(BG125&lt;&gt;BG126,IF(BG126=0,"100",IF(BG126=1,$AE$105,IF(BG126=2,$AI$105,IF(BG126="x",$AG$105,"")))),"0")</f>
        <v>21.05263157894737</v>
      </c>
      <c r="BR126" s="7" t="str">
        <f>+IF(BH125&lt;&gt;BH126,IF(BH126=0,"100",IF(BH126=1,$AE$106,IF(BH126=2,$AI$106,IF(BH126="x",$AG$106,"")))),"0")</f>
        <v>0</v>
      </c>
      <c r="BS126" s="7">
        <f>+IF(BI125&lt;&gt;BI126,IF(BI126=0,"100",IF(BI126=1,$AE$107,IF(BI126=2,$AI$107,IF(BI126="x",$AG$107,"")))),"0")</f>
        <v>20.437956204379564</v>
      </c>
      <c r="BT126" s="8">
        <f t="shared" si="38"/>
        <v>5</v>
      </c>
      <c r="BU126" s="23">
        <f t="shared" si="29"/>
        <v>45</v>
      </c>
      <c r="BV126" s="50"/>
      <c r="BW126" s="12">
        <f aca="true" t="shared" si="56" ref="BW126:CG126">+BW11</f>
        <v>0</v>
      </c>
      <c r="BX126" s="12">
        <f t="shared" si="56"/>
        <v>0</v>
      </c>
      <c r="BY126" s="12">
        <f t="shared" si="56"/>
        <v>0</v>
      </c>
      <c r="BZ126" s="12">
        <f t="shared" si="56"/>
        <v>0</v>
      </c>
      <c r="CA126" s="12">
        <f t="shared" si="56"/>
        <v>0</v>
      </c>
      <c r="CB126" s="12">
        <f t="shared" si="56"/>
        <v>0</v>
      </c>
      <c r="CC126" s="12">
        <f t="shared" si="56"/>
        <v>0</v>
      </c>
      <c r="CD126" s="12">
        <f t="shared" si="56"/>
        <v>0</v>
      </c>
      <c r="CE126" s="12">
        <f t="shared" si="56"/>
        <v>0</v>
      </c>
      <c r="CF126" s="12">
        <f t="shared" si="56"/>
        <v>0</v>
      </c>
      <c r="CG126" s="12">
        <f t="shared" si="56"/>
        <v>0</v>
      </c>
      <c r="CH126" s="7" t="str">
        <f>+IF(BX125&lt;&gt;BX126,IF(BX126=0,"100",IF(BX126=1,$AE$98,IF(BX126=2,$AI$98,IF(BX126="x",$BF$167,"")))),"0")</f>
        <v>0</v>
      </c>
      <c r="CI126" s="7" t="str">
        <f>+IF(BY125&lt;&gt;BY126,IF(BY126=0,"100",IF(BY126=1,$AE$99,IF(BY126=2,$AG$99,IF(BY126="x",$BF$168,"")))),"0")</f>
        <v>0</v>
      </c>
      <c r="CJ126" s="7" t="str">
        <f>+IF(BZ125&lt;&gt;BZ126,IF(BZ126=0,"100",IF(BZ126=1,$BD$169,IF(BZ126=2,$BH$169,IF(BZ126="x",$BF$169,"")))),"0")</f>
        <v>0</v>
      </c>
      <c r="CK126" s="7" t="str">
        <f>+IF(CA125&lt;&gt;CA126,IF(CA126=0,"100",IF(CA126=1,$AE$101,IF(CA126=2,$AI$101,IF(CA126="x",$AG$101,"")))),"0")</f>
        <v>0</v>
      </c>
      <c r="CL126" s="7" t="str">
        <f>+IF(CB125&lt;&gt;CB126,IF(CB126=0,"100",IF(CB126=1,$AE$102,IF(CB126=2,$AI$102,IF(CB126="x",$AG$102,"")))),"0")</f>
        <v>0</v>
      </c>
      <c r="CM126" s="7" t="str">
        <f>+IF(CC125&lt;&gt;CC126,IF(CC126=0,"100",IF(CC126=1,$AE$103,IF(CC126=2,$AI$103,IF(CC126="x",$AG$103,"")))),"0")</f>
        <v>0</v>
      </c>
      <c r="CN126" s="7" t="str">
        <f>+IF(CD125&lt;&gt;CD126,IF(CD126=0,"100",IF(CD126=1,$AE$104,IF(CD126=2,$BH$173,IF(CD126="x",$AG$104,"")))),"0")</f>
        <v>0</v>
      </c>
      <c r="CO126" s="7" t="str">
        <f>+IF(CE125&lt;&gt;CE126,IF(CE126=0,"100",IF(CE126=1,$AE$105,IF(CE126=2,$BH$174,IF(CE126="x",$AG$105,"")))),"0")</f>
        <v>0</v>
      </c>
      <c r="CP126" s="7" t="str">
        <f>+IF(CF125&lt;&gt;CF126,IF(CF126=0,"100",IF(CF126=1,$AE$106,IF(CF126=2,$AI$106,IF(CF126="x",$AG$106,"")))),"0")</f>
        <v>0</v>
      </c>
      <c r="CQ126" s="7" t="str">
        <f>+IF(CG125&lt;&gt;CG126,IF(CG126=0,"100",IF(CG126=1,$BD$176,IF(CG126=2,$AI$107,IF(CG126="x",$AE$107,"")))),"0")</f>
        <v>0</v>
      </c>
      <c r="CR126" s="8">
        <f t="shared" si="40"/>
        <v>0</v>
      </c>
      <c r="CS126" s="16" t="e">
        <f t="shared" si="31"/>
        <v>#DIV/0!</v>
      </c>
      <c r="CT126" s="13"/>
      <c r="DB126" s="11"/>
    </row>
    <row r="127" spans="1:106" ht="11.25">
      <c r="A127" s="11"/>
      <c r="B127" s="54">
        <v>4</v>
      </c>
      <c r="C127" s="4" t="str">
        <f>+C44</f>
        <v>Куинз Парк</v>
      </c>
      <c r="D127" s="4">
        <f aca="true" t="shared" si="57" ref="D127:M127">+D44</f>
        <v>1</v>
      </c>
      <c r="E127" s="4">
        <f t="shared" si="57"/>
        <v>2</v>
      </c>
      <c r="F127" s="4">
        <f t="shared" si="57"/>
        <v>1</v>
      </c>
      <c r="G127" s="4">
        <f t="shared" si="57"/>
        <v>2</v>
      </c>
      <c r="H127" s="4" t="str">
        <f t="shared" si="57"/>
        <v>x</v>
      </c>
      <c r="I127" s="4">
        <f t="shared" si="57"/>
        <v>1</v>
      </c>
      <c r="J127" s="4">
        <f t="shared" si="57"/>
        <v>0</v>
      </c>
      <c r="K127" s="4">
        <f t="shared" si="57"/>
        <v>1</v>
      </c>
      <c r="L127" s="4">
        <f t="shared" si="57"/>
        <v>1</v>
      </c>
      <c r="M127" s="4">
        <f t="shared" si="57"/>
        <v>1</v>
      </c>
      <c r="N127" s="4" t="str">
        <f>+IF(D127&lt;&gt;D128,IF(D127=0,"100",IF(D127=1,$AE$98,IF(D127=2,$AI$98,IF(D127="x",$AG$98,"")))),"0")</f>
        <v>0</v>
      </c>
      <c r="O127" s="4" t="str">
        <f>+IF(E127&lt;&gt;E128,IF(E127=0,"100",IF(E127=1,$AE$99,IF(E127=2,$AI$99,IF(E127="x",$AG$99,"")))),"0")</f>
        <v>0</v>
      </c>
      <c r="P127" s="4" t="str">
        <f>+IF(F127&lt;&gt;F128,IF(F127=0,"100",IF(F127=1,$AE$100,IF(F127=2,$AI$100,IF(F127="x",$AG$100,"")))),"0")</f>
        <v>0</v>
      </c>
      <c r="Q127" s="4" t="str">
        <f>+IF(G127&lt;&gt;G128,IF(G127=0,"100",IF(G127=1,$AE$101,IF(G127=2,$AI$101,IF(G127="x",$AG$101,"")))),"0")</f>
        <v>0</v>
      </c>
      <c r="R127" s="4">
        <f>+IF(H127&lt;&gt;H128,IF(H127=0,"100",IF(H127=1,$AE$102,IF(H127=2,$AI$102,IF(H127="x",$AG$102,"")))),"0")</f>
        <v>24.8062015503876</v>
      </c>
      <c r="S127" s="4" t="str">
        <f>+IF(I127&lt;&gt;I128,IF(I127=0,"100",IF(I127=1,$AE$103,IF(I127=2,$AI$103,IF(I127="x",$AG$103,"")))),"0")</f>
        <v>0</v>
      </c>
      <c r="T127" s="4" t="str">
        <f>+IF(J127&lt;&gt;J128,IF(J127=0,"100",IF(J127=1,$AE$104,IF(J127=2,$AI$104,IF(J127="x",$AG$104,"")))),"0")</f>
        <v>100</v>
      </c>
      <c r="U127" s="4" t="str">
        <f>+IF(K127&lt;&gt;K128,IF(K127=0,"100",IF(K127=1,$AE$105,IF(K127=2,$AI$105,IF(K127="x",$AG$105,"")))),"0")</f>
        <v>0</v>
      </c>
      <c r="V127" s="4" t="str">
        <f>+IF(L127&lt;&gt;L128,IF(L127=0,"100",IF(L127=1,$AE$106,IF(L127=2,$AI$106,IF(L127="x",$AG$106,"")))),"0")</f>
        <v>0</v>
      </c>
      <c r="W127" s="4" t="str">
        <f>+IF(M127&lt;&gt;M128,IF(M127=0,"100",IF(M127=1,$AE$107,IF(M127=2,$AI$107,IF(M127="x",$AG$107,"")))),"0")</f>
        <v>0</v>
      </c>
      <c r="X127" s="8">
        <f t="shared" si="33"/>
        <v>2</v>
      </c>
      <c r="Y127" s="22">
        <f>ROUND(((N127+O127+P127+Q127+R127+S127+T127+U127+V127+W127)/X127),1)</f>
        <v>62.4</v>
      </c>
      <c r="Z127" s="55">
        <v>4</v>
      </c>
      <c r="AA127" s="4" t="str">
        <f>+AA44</f>
        <v>Катания</v>
      </c>
      <c r="AB127" s="4">
        <f aca="true" t="shared" si="58" ref="AB127:AK127">+AB44</f>
        <v>1</v>
      </c>
      <c r="AC127" s="4">
        <f t="shared" si="58"/>
        <v>1</v>
      </c>
      <c r="AD127" s="4">
        <f t="shared" si="58"/>
        <v>2</v>
      </c>
      <c r="AE127" s="4">
        <f t="shared" si="58"/>
        <v>2</v>
      </c>
      <c r="AF127" s="4">
        <f t="shared" si="58"/>
        <v>0</v>
      </c>
      <c r="AG127" s="4">
        <f t="shared" si="58"/>
        <v>1</v>
      </c>
      <c r="AH127" s="4">
        <f t="shared" si="58"/>
        <v>2</v>
      </c>
      <c r="AI127" s="4">
        <f t="shared" si="58"/>
        <v>1</v>
      </c>
      <c r="AJ127" s="4">
        <f t="shared" si="58"/>
        <v>1</v>
      </c>
      <c r="AK127" s="4" t="str">
        <f t="shared" si="58"/>
        <v>x</v>
      </c>
      <c r="AL127" s="4" t="str">
        <f>+IF(AB127&lt;&gt;AB128,IF(AB127=0,"100",IF(AB127=1,$AE$98,IF(AB127=2,$AI$98,IF(AB127="x",$AG$98,"")))),"0")</f>
        <v>0</v>
      </c>
      <c r="AM127" s="4">
        <f>+IF(AC127&lt;&gt;AC128,IF(AC127=0,"100",IF(AC127=1,$AE$99,IF(AC127=2,$AI$99,IF(AC127="x",$AG$99,"")))),"0")</f>
        <v>29.850746268656717</v>
      </c>
      <c r="AN127" s="4">
        <f>+IF(AD127&lt;&gt;AD128,IF(AD127=0,"100",IF(AD127=1,$AE$100,IF(AD127=2,$AI$100,IF(AD127="x",$AG$100,"")))),"0")</f>
        <v>18.840579710144926</v>
      </c>
      <c r="AO127" s="4" t="str">
        <f>+IF(AE127&lt;&gt;AE128,IF(AE127=0,"100",IF(AE127=1,$AE$101,IF(AE127=2,$AI$101,IF(AE127="x",$AG$101,"")))),"0")</f>
        <v>0</v>
      </c>
      <c r="AP127" s="4" t="str">
        <f>+IF(AF127&lt;&gt;AF128,IF(AF127=0,"100",IF(AF127=1,$AE$102,IF(AF127=2,$AI$102,IF(AF127="x",$AG$102,"")))),"0")</f>
        <v>100</v>
      </c>
      <c r="AQ127" s="4">
        <f>+IF(AG127&lt;&gt;AG128,IF(AG127=0,"100",IF(AG127=1,$AE$103,IF(AG127=2,$AI$103,IF(AG127="x",$AG$103,"")))),"0")</f>
        <v>72.65625</v>
      </c>
      <c r="AR127" s="4" t="str">
        <f>+IF(AH127&lt;&gt;AH128,IF(AH127=0,"100",IF(AH127=1,$AE$104,IF(AH127=2,$AI$104,IF(AH127="x",$AG$104,"")))),"0")</f>
        <v>0</v>
      </c>
      <c r="AS127" s="4">
        <f>+IF(AI127&lt;&gt;AI128,IF(AI127=0,"100",IF(AI127=1,$AE$105,IF(AI127=2,$AI$105,IF(AI127="x",$AG$105,"")))),"0")</f>
        <v>62.40601503759399</v>
      </c>
      <c r="AT127" s="4" t="str">
        <f>+IF(AJ127&lt;&gt;AJ128,IF(AJ127=0,"100",IF(AJ127=1,$AE$106,IF(AJ127=2,$AI$106,IF(AJ127="x",$AG$106,"")))),"0")</f>
        <v>0</v>
      </c>
      <c r="AU127" s="4">
        <f>+IF(AK127&lt;&gt;AK128,IF(AK127=0,"100",IF(AK127=1,$AE$107,IF(AK127=2,$AI$107,IF(AK127="x",$AG$107,"")))),"0")</f>
        <v>20.437956204379564</v>
      </c>
      <c r="AV127" s="8">
        <f t="shared" si="36"/>
        <v>6</v>
      </c>
      <c r="AW127" s="22">
        <f t="shared" si="27"/>
        <v>50.7</v>
      </c>
      <c r="AX127" s="44">
        <v>4</v>
      </c>
      <c r="AY127" s="4" t="str">
        <f>+AY44</f>
        <v>Эспаньол</v>
      </c>
      <c r="AZ127" s="4">
        <f aca="true" t="shared" si="59" ref="AZ127:BI127">+AZ44</f>
        <v>1</v>
      </c>
      <c r="BA127" s="4">
        <f t="shared" si="59"/>
        <v>1</v>
      </c>
      <c r="BB127" s="4">
        <f t="shared" si="59"/>
        <v>1</v>
      </c>
      <c r="BC127" s="4">
        <f t="shared" si="59"/>
        <v>2</v>
      </c>
      <c r="BD127" s="4" t="str">
        <f t="shared" si="59"/>
        <v>x</v>
      </c>
      <c r="BE127" s="4">
        <f t="shared" si="59"/>
        <v>1</v>
      </c>
      <c r="BF127" s="4">
        <f t="shared" si="59"/>
        <v>0</v>
      </c>
      <c r="BG127" s="4">
        <f t="shared" si="59"/>
        <v>2</v>
      </c>
      <c r="BH127" s="4">
        <f t="shared" si="59"/>
        <v>1</v>
      </c>
      <c r="BI127" s="4" t="str">
        <f t="shared" si="59"/>
        <v>x</v>
      </c>
      <c r="BJ127" s="4" t="str">
        <f>+IF(AZ127&lt;&gt;AZ128,IF(AZ127=0,"100",IF(AZ127=1,$AE$98,IF(AZ127=2,$AI$98,IF(AZ127="x",$AG$98,"")))),"0")</f>
        <v>0</v>
      </c>
      <c r="BK127" s="4">
        <f>+IF(BA127&lt;&gt;BA128,IF(BA127=0,"100",IF(BA127=1,$AE$99,IF(BA127=2,$AI$99,IF(BA127="x",$AG$99,"")))),"0")</f>
        <v>29.850746268656717</v>
      </c>
      <c r="BL127" s="4" t="str">
        <f>+IF(BB127&lt;&gt;BB128,IF(BB127=0,"100",IF(BB127=1,$AE$100,IF(BB127=2,$AI$100,IF(BB127="x",$AG$100,"")))),"0")</f>
        <v>0</v>
      </c>
      <c r="BM127" s="4" t="str">
        <f>+IF(BC127&lt;&gt;BC128,IF(BC127=0,"100",IF(BC127=1,$AE$101,IF(BC127=2,$AI$101,IF(BC127="x",$AG$101,"")))),"0")</f>
        <v>0</v>
      </c>
      <c r="BN127" s="4">
        <f>+IF(BD127&lt;&gt;BD128,IF(BD127=0,"100",IF(BD127=1,$AE$102,IF(BD127=2,$AI$102,IF(BD127="x",$AG$102,"")))),"0")</f>
        <v>24.8062015503876</v>
      </c>
      <c r="BO127" s="4" t="str">
        <f>+IF(BE127&lt;&gt;BE128,IF(BE127=0,"100",IF(BE127=1,$AE$103,IF(BE127=2,$AI$103,IF(BE127="x",$AG$103,"")))),"0")</f>
        <v>0</v>
      </c>
      <c r="BP127" s="4" t="str">
        <f>+IF(BF127&lt;&gt;BF128,IF(BF127=0,"100",IF(BF127=1,$AE$104,IF(BF127=2,$AI$104,IF(BF127="x",$AG$104,"")))),"0")</f>
        <v>100</v>
      </c>
      <c r="BQ127" s="4">
        <f>+IF(BG127&lt;&gt;BG128,IF(BG127=0,"100",IF(BG127=1,$AE$105,IF(BG127=2,$AI$105,IF(BG127="x",$AG$105,"")))),"0")</f>
        <v>16.541353383458645</v>
      </c>
      <c r="BR127" s="4" t="str">
        <f>+IF(BH127&lt;&gt;BH128,IF(BH127=0,"100",IF(BH127=1,$AE$106,IF(BH127=2,$AI$106,IF(BH127="x",$AG$106,"")))),"0")</f>
        <v>0</v>
      </c>
      <c r="BS127" s="4">
        <f>+IF(BI127&lt;&gt;BI128,IF(BI127=0,"100",IF(BI127=1,$AE$107,IF(BI127=2,$AI$107,IF(BI127="x",$AG$107,"")))),"0")</f>
        <v>20.437956204379564</v>
      </c>
      <c r="BT127" s="8">
        <f t="shared" si="38"/>
        <v>5</v>
      </c>
      <c r="BU127" s="22">
        <f t="shared" si="29"/>
        <v>38.3</v>
      </c>
      <c r="BV127" s="44">
        <v>4</v>
      </c>
      <c r="BW127" s="4">
        <f aca="true" t="shared" si="60" ref="BW127:CG127">+BW13</f>
        <v>0</v>
      </c>
      <c r="BX127" s="4">
        <f t="shared" si="60"/>
        <v>0</v>
      </c>
      <c r="BY127" s="4">
        <f t="shared" si="60"/>
        <v>0</v>
      </c>
      <c r="BZ127" s="4">
        <f t="shared" si="60"/>
        <v>0</v>
      </c>
      <c r="CA127" s="4">
        <f t="shared" si="60"/>
        <v>0</v>
      </c>
      <c r="CB127" s="4">
        <f t="shared" si="60"/>
        <v>0</v>
      </c>
      <c r="CC127" s="4">
        <f t="shared" si="60"/>
        <v>0</v>
      </c>
      <c r="CD127" s="4">
        <f t="shared" si="60"/>
        <v>0</v>
      </c>
      <c r="CE127" s="4">
        <f t="shared" si="60"/>
        <v>0</v>
      </c>
      <c r="CF127" s="4">
        <f t="shared" si="60"/>
        <v>0</v>
      </c>
      <c r="CG127" s="4">
        <f t="shared" si="60"/>
        <v>0</v>
      </c>
      <c r="CH127" s="4" t="str">
        <f>+IF(BX127&lt;&gt;BX128,IF(BX127=0,"100",IF(BX127=1,$AE$98,IF(BX127=2,$AI$98,IF(BX127="x",$BF$167,"")))),"0")</f>
        <v>0</v>
      </c>
      <c r="CI127" s="4" t="str">
        <f>+IF(BY127&lt;&gt;BY128,IF(BY127=0,"100",IF(BY127=1,$AE$99,IF(BY127=2,$AG$99,IF(BY127="x",$BF$168,"")))),"0")</f>
        <v>0</v>
      </c>
      <c r="CJ127" s="4" t="str">
        <f>+IF(BZ127&lt;&gt;BZ128,IF(BZ127=0,"100",IF(BZ127=1,$BD$169,IF(BZ127=2,$BH$169,IF(BZ127="x",$BF$169,"")))),"0")</f>
        <v>0</v>
      </c>
      <c r="CK127" s="4" t="str">
        <f>+IF(CA127&lt;&gt;CA128,IF(CA127=0,"100",IF(CA127=1,$AE$101,IF(CA127=2,$AI$101,IF(CA127="x",$AG$101,"")))),"0")</f>
        <v>0</v>
      </c>
      <c r="CL127" s="4" t="str">
        <f>+IF(CB127&lt;&gt;CB128,IF(CB127=0,"100",IF(CB127=1,$AE$102,IF(CB127=2,$AI$102,IF(CB127="x",$AG$102,"")))),"0")</f>
        <v>0</v>
      </c>
      <c r="CM127" s="4" t="str">
        <f>+IF(CC127&lt;&gt;CC128,IF(CC127=0,"100",IF(CC127=1,$AE$103,IF(CC127=2,$AI$103,IF(CC127="x",$AG$103,"")))),"0")</f>
        <v>0</v>
      </c>
      <c r="CN127" s="4" t="str">
        <f>+IF(CD127&lt;&gt;CD128,IF(CD127=0,"100",IF(CD127=1,$AE$104,IF(CD127=2,$BH$173,IF(CD127="x",$AG$104,"")))),"0")</f>
        <v>0</v>
      </c>
      <c r="CO127" s="4" t="str">
        <f>+IF(CE127&lt;&gt;CE128,IF(CE127=0,"100",IF(CE127=1,$AE$105,IF(CE127=2,$BH$174,IF(CE127="x",$AG$105,"")))),"0")</f>
        <v>0</v>
      </c>
      <c r="CP127" s="4" t="str">
        <f>+IF(CF127&lt;&gt;CF128,IF(CF127=0,"100",IF(CF127=1,$AE$106,IF(CF127=2,$AI$106,IF(CF127="x",$AG$106,"")))),"0")</f>
        <v>0</v>
      </c>
      <c r="CQ127" s="4" t="str">
        <f>+IF(CG127&lt;&gt;CG128,IF(CG127=0,"100",IF(CG127=1,$BD$176,IF(CG127=2,$AI$107,IF(CG127="x",$AE$107,"")))),"0")</f>
        <v>0</v>
      </c>
      <c r="CR127" s="8">
        <f t="shared" si="40"/>
        <v>0</v>
      </c>
      <c r="CS127" s="17" t="e">
        <f t="shared" si="31"/>
        <v>#DIV/0!</v>
      </c>
      <c r="CT127" s="13"/>
      <c r="DB127" s="11"/>
    </row>
    <row r="128" spans="1:106" ht="11.25">
      <c r="A128" s="11"/>
      <c r="B128" s="54"/>
      <c r="C128" s="4" t="str">
        <f>+C45</f>
        <v>Мономотапа Юн.</v>
      </c>
      <c r="D128" s="4">
        <f aca="true" t="shared" si="61" ref="D128:M128">+D45</f>
        <v>1</v>
      </c>
      <c r="E128" s="4">
        <f t="shared" si="61"/>
        <v>2</v>
      </c>
      <c r="F128" s="4">
        <f t="shared" si="61"/>
        <v>1</v>
      </c>
      <c r="G128" s="4">
        <f t="shared" si="61"/>
        <v>2</v>
      </c>
      <c r="H128" s="4">
        <f t="shared" si="61"/>
        <v>1</v>
      </c>
      <c r="I128" s="4">
        <f t="shared" si="61"/>
        <v>1</v>
      </c>
      <c r="J128" s="4">
        <f t="shared" si="61"/>
        <v>2</v>
      </c>
      <c r="K128" s="4">
        <f t="shared" si="61"/>
        <v>1</v>
      </c>
      <c r="L128" s="4">
        <f t="shared" si="61"/>
        <v>1</v>
      </c>
      <c r="M128" s="4">
        <f t="shared" si="61"/>
        <v>1</v>
      </c>
      <c r="N128" s="7" t="str">
        <f>+IF(D127&lt;&gt;D128,IF(D128=0,"100",IF(D128=1,$AE$98,IF(D128=2,$AI$98,IF(D128="x",$AG$98,"")))),"0")</f>
        <v>0</v>
      </c>
      <c r="O128" s="7" t="str">
        <f>+IF(E127&lt;&gt;E128,IF(E128=0,"100",IF(E128=1,$AE$99,IF(E128=2,$AI$99,IF(E128="x",$AG$99,"")))),"0")</f>
        <v>0</v>
      </c>
      <c r="P128" s="7" t="str">
        <f>+IF(F127&lt;&gt;F128,IF(F128=0,"100",IF(F128=1,$AE$100,IF(F128=2,$AI$100,IF(F128="x",$AG$100,"")))),"0")</f>
        <v>0</v>
      </c>
      <c r="Q128" s="7" t="str">
        <f>+IF(G127&lt;&gt;G128,IF(G128=0,"100",IF(G128=1,$AE$101,IF(G128=2,$AI$101,IF(G128="x",$AG$101,"")))),"0")</f>
        <v>0</v>
      </c>
      <c r="R128" s="7">
        <f>+IF(H127&lt;&gt;H128,IF(H128=0,"100",IF(H128=1,$AE$102,IF(H128=2,$AI$102,IF(H128="x",$AG$102,"")))),"0")</f>
        <v>30.232558139534884</v>
      </c>
      <c r="S128" s="7" t="str">
        <f>+IF(I127&lt;&gt;I128,IF(I128=0,"100",IF(I128=1,$AE$103,IF(I128=2,$AI$103,IF(I128="x",$AG$103,"")))),"0")</f>
        <v>0</v>
      </c>
      <c r="T128" s="7">
        <f>+IF(J127&lt;&gt;J128,IF(J128=0,"100",IF(J128=1,$AE$104,IF(J128=2,$AI$104,IF(J128="x",$AG$104,"")))),"0")</f>
        <v>81.3953488372093</v>
      </c>
      <c r="U128" s="7" t="str">
        <f>+IF(K127&lt;&gt;K128,IF(K128=0,"100",IF(K128=1,$AE$105,IF(K128=2,$AI$105,IF(K128="x",$AG$105,"")))),"0")</f>
        <v>0</v>
      </c>
      <c r="V128" s="7" t="str">
        <f>+IF(L127&lt;&gt;L128,IF(L128=0,"100",IF(L128=1,$AE$106,IF(L128=2,$AI$106,IF(L128="x",$AG$106,"")))),"0")</f>
        <v>0</v>
      </c>
      <c r="W128" s="7" t="str">
        <f>+IF(M127&lt;&gt;M128,IF(M128=0,"100",IF(M128=1,$AE$107,IF(M128=2,$AI$107,IF(M128="x",$AG$107,"")))),"0")</f>
        <v>0</v>
      </c>
      <c r="X128" s="8">
        <f t="shared" si="33"/>
        <v>2</v>
      </c>
      <c r="Y128" s="23">
        <f t="shared" si="34"/>
        <v>55.8</v>
      </c>
      <c r="Z128" s="55"/>
      <c r="AA128" s="4" t="str">
        <f>+AA45</f>
        <v>Депортиво</v>
      </c>
      <c r="AB128" s="4">
        <f aca="true" t="shared" si="62" ref="AB128:AK128">+AB45</f>
        <v>1</v>
      </c>
      <c r="AC128" s="4" t="str">
        <f t="shared" si="62"/>
        <v>x</v>
      </c>
      <c r="AD128" s="4">
        <f t="shared" si="62"/>
        <v>1</v>
      </c>
      <c r="AE128" s="4">
        <f t="shared" si="62"/>
        <v>2</v>
      </c>
      <c r="AF128" s="4" t="str">
        <f t="shared" si="62"/>
        <v>x</v>
      </c>
      <c r="AG128" s="4">
        <f t="shared" si="62"/>
        <v>2</v>
      </c>
      <c r="AH128" s="4">
        <f t="shared" si="62"/>
        <v>2</v>
      </c>
      <c r="AI128" s="4" t="str">
        <f t="shared" si="62"/>
        <v>x</v>
      </c>
      <c r="AJ128" s="4">
        <f t="shared" si="62"/>
        <v>1</v>
      </c>
      <c r="AK128" s="4">
        <f t="shared" si="62"/>
        <v>1</v>
      </c>
      <c r="AL128" s="7" t="str">
        <f>+IF(AB127&lt;&gt;AB128,IF(AB128=0,"100",IF(AB128=1,$AE$98,IF(AB128=2,$AI$98,IF(AB128="x",$AG$98,"")))),"0")</f>
        <v>0</v>
      </c>
      <c r="AM128" s="7">
        <f>+IF(AC127&lt;&gt;AC128,IF(AC128=0,"100",IF(AC128=1,$AE$99,IF(AC128=2,$AI$99,IF(AC128="x",$AG$99,"")))),"0")</f>
        <v>29.104477611940297</v>
      </c>
      <c r="AN128" s="7">
        <f>+IF(AD127&lt;&gt;AD128,IF(AD128=0,"100",IF(AD128=1,$AE$100,IF(AD128=2,$AI$100,IF(AD128="x",$AG$100,"")))),"0")</f>
        <v>69.56521739130434</v>
      </c>
      <c r="AO128" s="7" t="str">
        <f>+IF(AE127&lt;&gt;AE128,IF(AE128=0,"100",IF(AE128=1,$AE$101,IF(AE128=2,$AI$101,IF(AE128="x",$AG$101,"")))),"0")</f>
        <v>0</v>
      </c>
      <c r="AP128" s="7">
        <f>+IF(AF127&lt;&gt;AF128,IF(AF128=0,"100",IF(AF128=1,$AE$102,IF(AF128=2,$AI$102,IF(AF128="x",$AG$102,"")))),"0")</f>
        <v>24.8062015503876</v>
      </c>
      <c r="AQ128" s="7">
        <f>+IF(AG127&lt;&gt;AG128,IF(AG128=0,"100",IF(AG128=1,$AE$103,IF(AG128=2,$AI$103,IF(AG128="x",$AG$103,"")))),"0")</f>
        <v>7.8125</v>
      </c>
      <c r="AR128" s="7" t="str">
        <f>+IF(AH127&lt;&gt;AH128,IF(AH128=0,"100",IF(AH128=1,$AE$104,IF(AH128=2,$AI$104,IF(AH128="x",$AG$104,"")))),"0")</f>
        <v>0</v>
      </c>
      <c r="AS128" s="7">
        <f>+IF(AI127&lt;&gt;AI128,IF(AI128=0,"100",IF(AI128=1,$AE$105,IF(AI128=2,$AI$105,IF(AI128="x",$AG$105,"")))),"0")</f>
        <v>21.05263157894737</v>
      </c>
      <c r="AT128" s="7" t="str">
        <f>+IF(AJ127&lt;&gt;AJ128,IF(AJ128=0,"100",IF(AJ128=1,$AE$106,IF(AJ128=2,$AI$106,IF(AJ128="x",$AG$106,"")))),"0")</f>
        <v>0</v>
      </c>
      <c r="AU128" s="7">
        <f>+IF(AK127&lt;&gt;AK128,IF(AK128=0,"100",IF(AK128=1,$AE$107,IF(AK128=2,$AI$107,IF(AK128="x",$AG$107,"")))),"0")</f>
        <v>51.09489051094891</v>
      </c>
      <c r="AV128" s="8">
        <f t="shared" si="36"/>
        <v>6</v>
      </c>
      <c r="AW128" s="23">
        <f t="shared" si="27"/>
        <v>33.9</v>
      </c>
      <c r="AX128" s="45"/>
      <c r="AY128" s="4" t="str">
        <f>+AY45</f>
        <v>Кр.Советов</v>
      </c>
      <c r="AZ128" s="4">
        <f aca="true" t="shared" si="63" ref="AZ128:BI128">+AZ45</f>
        <v>1</v>
      </c>
      <c r="BA128" s="4">
        <f t="shared" si="63"/>
        <v>2</v>
      </c>
      <c r="BB128" s="4">
        <f t="shared" si="63"/>
        <v>1</v>
      </c>
      <c r="BC128" s="4">
        <f t="shared" si="63"/>
        <v>2</v>
      </c>
      <c r="BD128" s="4">
        <f t="shared" si="63"/>
        <v>1</v>
      </c>
      <c r="BE128" s="4">
        <f t="shared" si="63"/>
        <v>1</v>
      </c>
      <c r="BF128" s="4">
        <f t="shared" si="63"/>
        <v>2</v>
      </c>
      <c r="BG128" s="4">
        <f t="shared" si="63"/>
        <v>1</v>
      </c>
      <c r="BH128" s="4">
        <f t="shared" si="63"/>
        <v>1</v>
      </c>
      <c r="BI128" s="4">
        <f t="shared" si="63"/>
        <v>1</v>
      </c>
      <c r="BJ128" s="7" t="str">
        <f>+IF(AZ127&lt;&gt;AZ128,IF(AZ128=0,"100",IF(AZ128=1,$AE$98,IF(AZ128=2,$AI$98,IF(AZ128="x",$AG$98,"")))),"0")</f>
        <v>0</v>
      </c>
      <c r="BK128" s="7">
        <f>+IF(BA127&lt;&gt;BA128,IF(BA128=0,"100",IF(BA128=1,$AE$99,IF(BA128=2,$AI$99,IF(BA128="x",$AG$99,"")))),"0")</f>
        <v>41.04477611940298</v>
      </c>
      <c r="BL128" s="7" t="str">
        <f>+IF(BB127&lt;&gt;BB128,IF(BB128=0,"100",IF(BB128=1,$AE$100,IF(BB128=2,$AI$100,IF(BB128="x",$AG$100,"")))),"0")</f>
        <v>0</v>
      </c>
      <c r="BM128" s="7" t="str">
        <f>+IF(BC127&lt;&gt;BC128,IF(BC128=0,"100",IF(BC128=1,$AE$101,IF(BC128=2,$AI$101,IF(BC128="x",$AG$101,"")))),"0")</f>
        <v>0</v>
      </c>
      <c r="BN128" s="7">
        <f>+IF(BD127&lt;&gt;BD128,IF(BD128=0,"100",IF(BD128=1,$AE$102,IF(BD128=2,$AI$102,IF(BD128="x",$AG$102,"")))),"0")</f>
        <v>30.232558139534884</v>
      </c>
      <c r="BO128" s="7" t="str">
        <f>+IF(BE127&lt;&gt;BE128,IF(BE128=0,"100",IF(BE128=1,$AE$103,IF(BE128=2,$AI$103,IF(BE128="x",$AG$103,"")))),"0")</f>
        <v>0</v>
      </c>
      <c r="BP128" s="7">
        <f>+IF(BF127&lt;&gt;BF128,IF(BF128=0,"100",IF(BF128=1,$AE$104,IF(BF128=2,$AI$104,IF(BF128="x",$AG$104,"")))),"0")</f>
        <v>81.3953488372093</v>
      </c>
      <c r="BQ128" s="7">
        <f>+IF(BG127&lt;&gt;BG128,IF(BG128=0,"100",IF(BG128=1,$AE$105,IF(BG128=2,$AI$105,IF(BG128="x",$AG$105,"")))),"0")</f>
        <v>62.40601503759399</v>
      </c>
      <c r="BR128" s="7" t="str">
        <f>+IF(BH127&lt;&gt;BH128,IF(BH128=0,"100",IF(BH128=1,$AE$106,IF(BH128=2,$AI$106,IF(BH128="x",$AG$106,"")))),"0")</f>
        <v>0</v>
      </c>
      <c r="BS128" s="7">
        <f>+IF(BI127&lt;&gt;BI128,IF(BI128=0,"100",IF(BI128=1,$AE$107,IF(BI128=2,$AI$107,IF(BI128="x",$AG$107,"")))),"0")</f>
        <v>51.09489051094891</v>
      </c>
      <c r="BT128" s="8">
        <f t="shared" si="38"/>
        <v>5</v>
      </c>
      <c r="BU128" s="23">
        <f t="shared" si="29"/>
        <v>53.2</v>
      </c>
      <c r="BV128" s="45"/>
      <c r="BW128" s="4">
        <f aca="true" t="shared" si="64" ref="BW128:CG128">+BW14</f>
        <v>0</v>
      </c>
      <c r="BX128" s="4">
        <f t="shared" si="64"/>
        <v>0</v>
      </c>
      <c r="BY128" s="4">
        <f t="shared" si="64"/>
        <v>0</v>
      </c>
      <c r="BZ128" s="4">
        <f t="shared" si="64"/>
        <v>0</v>
      </c>
      <c r="CA128" s="4">
        <f t="shared" si="64"/>
        <v>0</v>
      </c>
      <c r="CB128" s="4">
        <f t="shared" si="64"/>
        <v>0</v>
      </c>
      <c r="CC128" s="4">
        <f t="shared" si="64"/>
        <v>0</v>
      </c>
      <c r="CD128" s="4">
        <f t="shared" si="64"/>
        <v>0</v>
      </c>
      <c r="CE128" s="4">
        <f t="shared" si="64"/>
        <v>0</v>
      </c>
      <c r="CF128" s="4">
        <f t="shared" si="64"/>
        <v>0</v>
      </c>
      <c r="CG128" s="4">
        <f t="shared" si="64"/>
        <v>0</v>
      </c>
      <c r="CH128" s="7" t="str">
        <f>+IF(BX127&lt;&gt;BX128,IF(BX128=0,"100",IF(BX128=1,$AE$98,IF(BX128=2,$AI$98,IF(BX128="x",$BF$167,"")))),"0")</f>
        <v>0</v>
      </c>
      <c r="CI128" s="7" t="str">
        <f>+IF(BY127&lt;&gt;BY128,IF(BY128=0,"100",IF(BY128=1,$AE$99,IF(BY128=2,$AG$99,IF(BY128="x",$BF$168,"")))),"0")</f>
        <v>0</v>
      </c>
      <c r="CJ128" s="7" t="str">
        <f>+IF(BZ127&lt;&gt;BZ128,IF(BZ128=0,"100",IF(BZ128=1,$BD$169,IF(BZ128=2,$BH$169,IF(BZ128="x",$BF$169,"")))),"0")</f>
        <v>0</v>
      </c>
      <c r="CK128" s="7" t="str">
        <f>+IF(CA127&lt;&gt;CA128,IF(CA128=0,"100",IF(CA128=1,$AE$101,IF(CA128=2,$AI$101,IF(CA128="x",$AG$101,"")))),"0")</f>
        <v>0</v>
      </c>
      <c r="CL128" s="7" t="str">
        <f>+IF(CB127&lt;&gt;CB128,IF(CB128=0,"100",IF(CB128=1,$AE$102,IF(CB128=2,$AI$102,IF(CB128="x",$AG$102,"")))),"0")</f>
        <v>0</v>
      </c>
      <c r="CM128" s="7" t="str">
        <f>+IF(CC127&lt;&gt;CC128,IF(CC128=0,"100",IF(CC128=1,$AE$103,IF(CC128=2,$AI$103,IF(CC128="x",$AG$103,"")))),"0")</f>
        <v>0</v>
      </c>
      <c r="CN128" s="7" t="str">
        <f>+IF(CD127&lt;&gt;CD128,IF(CD128=0,"100",IF(CD128=1,$AE$104,IF(CD128=2,$BH$173,IF(CD128="x",$AG$104,"")))),"0")</f>
        <v>0</v>
      </c>
      <c r="CO128" s="7" t="str">
        <f>+IF(CE127&lt;&gt;CE128,IF(CE128=0,"100",IF(CE128=1,$AE$105,IF(CE128=2,$BH$174,IF(CE128="x",$AG$105,"")))),"0")</f>
        <v>0</v>
      </c>
      <c r="CP128" s="7" t="str">
        <f>+IF(CF127&lt;&gt;CF128,IF(CF128=0,"100",IF(CF128=1,$AE$106,IF(CF128=2,$AI$106,IF(CF128="x",$AG$106,"")))),"0")</f>
        <v>0</v>
      </c>
      <c r="CQ128" s="7" t="str">
        <f>+IF(CG127&lt;&gt;CG128,IF(CG128=0,"100",IF(CG128=1,$BD$176,IF(CG128=2,$AI$107,IF(CG128="x",$AE$107,"")))),"0")</f>
        <v>0</v>
      </c>
      <c r="CR128" s="8">
        <f t="shared" si="40"/>
        <v>0</v>
      </c>
      <c r="CS128" s="16" t="e">
        <f t="shared" si="31"/>
        <v>#DIV/0!</v>
      </c>
      <c r="CT128" s="13"/>
      <c r="DB128" s="11"/>
    </row>
    <row r="129" spans="1:106" ht="11.25">
      <c r="A129" s="11"/>
      <c r="B129" s="47">
        <v>5</v>
      </c>
      <c r="C129" s="12" t="str">
        <f>+C47</f>
        <v>Сантос</v>
      </c>
      <c r="D129" s="12">
        <f aca="true" t="shared" si="65" ref="D129:M129">+D47</f>
        <v>1</v>
      </c>
      <c r="E129" s="12" t="str">
        <f t="shared" si="65"/>
        <v>x</v>
      </c>
      <c r="F129" s="12">
        <f t="shared" si="65"/>
        <v>1</v>
      </c>
      <c r="G129" s="12">
        <f t="shared" si="65"/>
        <v>2</v>
      </c>
      <c r="H129" s="12">
        <f t="shared" si="65"/>
        <v>2</v>
      </c>
      <c r="I129" s="12">
        <f t="shared" si="65"/>
        <v>1</v>
      </c>
      <c r="J129" s="12">
        <f t="shared" si="65"/>
        <v>2</v>
      </c>
      <c r="K129" s="12" t="str">
        <f t="shared" si="65"/>
        <v>x</v>
      </c>
      <c r="L129" s="12">
        <f t="shared" si="65"/>
        <v>1</v>
      </c>
      <c r="M129" s="12">
        <f t="shared" si="65"/>
        <v>0</v>
      </c>
      <c r="N129" s="4" t="str">
        <f>+IF(D129&lt;&gt;D130,IF(D129=0,"100",IF(D129=1,$AE$98,IF(D129=2,$AI$98,IF(D129="x",$AG$98,"")))),"0")</f>
        <v>0</v>
      </c>
      <c r="O129" s="4">
        <f>+IF(E129&lt;&gt;E130,IF(E129=0,"100",IF(E129=1,$AE$99,IF(E129=2,$AI$99,IF(E129="x",$AG$99,"")))),"0")</f>
        <v>29.104477611940297</v>
      </c>
      <c r="P129" s="4" t="str">
        <f>+IF(F129&lt;&gt;F130,IF(F129=0,"100",IF(F129=1,$AE$100,IF(F129=2,$AI$100,IF(F129="x",$AG$100,"")))),"0")</f>
        <v>0</v>
      </c>
      <c r="Q129" s="4" t="str">
        <f>+IF(G129&lt;&gt;G130,IF(G129=0,"100",IF(G129=1,$AE$101,IF(G129=2,$AI$101,IF(G129="x",$AG$101,"")))),"0")</f>
        <v>0</v>
      </c>
      <c r="R129" s="4">
        <f>+IF(H129&lt;&gt;H130,IF(H129=0,"100",IF(H129=1,$AE$102,IF(H129=2,$AI$102,IF(H129="x",$AG$102,"")))),"0")</f>
        <v>44.96124031007752</v>
      </c>
      <c r="S129" s="4" t="str">
        <f>+IF(I129&lt;&gt;I130,IF(I129=0,"100",IF(I129=1,$AE$103,IF(I129=2,$AI$103,IF(I129="x",$AG$103,"")))),"0")</f>
        <v>0</v>
      </c>
      <c r="T129" s="4" t="str">
        <f>+IF(J129&lt;&gt;J130,IF(J129=0,"100",IF(J129=1,$AE$104,IF(J129=2,$AI$104,IF(J129="x",$AG$104,"")))),"0")</f>
        <v>0</v>
      </c>
      <c r="U129" s="4">
        <f>+IF(K129&lt;&gt;K130,IF(K129=0,"100",IF(K129=1,$AE$105,IF(K129=2,$AI$105,IF(K129="x",$AG$105,"")))),"0")</f>
        <v>21.05263157894737</v>
      </c>
      <c r="V129" s="4" t="str">
        <f>+IF(L129&lt;&gt;L130,IF(L129=0,"100",IF(L129=1,$AE$106,IF(L129=2,$AI$106,IF(L129="x",$AG$106,"")))),"0")</f>
        <v>0</v>
      </c>
      <c r="W129" s="4" t="str">
        <f>+IF(M129&lt;&gt;M130,IF(M129=0,"100",IF(M129=1,$AE$107,IF(M129=2,$AI$107,IF(M129="x",$AG$107,"")))),"0")</f>
        <v>100</v>
      </c>
      <c r="X129" s="8">
        <f t="shared" si="33"/>
        <v>4</v>
      </c>
      <c r="Y129" s="22">
        <f>ROUND(((N129+O129+P129+Q129+R129+S129+T129+U129+V129+W129)/X129),1)</f>
        <v>48.8</v>
      </c>
      <c r="Z129" s="48">
        <v>5</v>
      </c>
      <c r="AA129" s="12" t="str">
        <f>+AA47</f>
        <v>ЦСКА</v>
      </c>
      <c r="AB129" s="12">
        <f aca="true" t="shared" si="66" ref="AB129:AK129">+AB47</f>
        <v>1</v>
      </c>
      <c r="AC129" s="12">
        <f t="shared" si="66"/>
        <v>1</v>
      </c>
      <c r="AD129" s="12">
        <f t="shared" si="66"/>
        <v>1</v>
      </c>
      <c r="AE129" s="12">
        <f t="shared" si="66"/>
        <v>2</v>
      </c>
      <c r="AF129" s="12">
        <f t="shared" si="66"/>
        <v>2</v>
      </c>
      <c r="AG129" s="12">
        <f t="shared" si="66"/>
        <v>0</v>
      </c>
      <c r="AH129" s="12">
        <f t="shared" si="66"/>
        <v>2</v>
      </c>
      <c r="AI129" s="12">
        <f t="shared" si="66"/>
        <v>1</v>
      </c>
      <c r="AJ129" s="12">
        <f t="shared" si="66"/>
        <v>1</v>
      </c>
      <c r="AK129" s="12">
        <f t="shared" si="66"/>
        <v>1</v>
      </c>
      <c r="AL129" s="4" t="str">
        <f>+IF(AB129&lt;&gt;AB130,IF(AB129=0,"100",IF(AB129=1,$AE$98,IF(AB129=2,$AI$98,IF(AB129="x",$AG$98,"")))),"0")</f>
        <v>0</v>
      </c>
      <c r="AM129" s="4">
        <f>+IF(AC129&lt;&gt;AC130,IF(AC129=0,"100",IF(AC129=1,$AE$99,IF(AC129=2,$AI$99,IF(AC129="x",$AG$99,"")))),"0")</f>
        <v>29.850746268656717</v>
      </c>
      <c r="AN129" s="4" t="str">
        <f>+IF(AD129&lt;&gt;AD130,IF(AD129=0,"100",IF(AD129=1,$AE$100,IF(AD129=2,$AI$100,IF(AD129="x",$AG$100,"")))),"0")</f>
        <v>0</v>
      </c>
      <c r="AO129" s="4" t="str">
        <f>+IF(AE129&lt;&gt;AE130,IF(AE129=0,"100",IF(AE129=1,$AE$101,IF(AE129=2,$AI$101,IF(AE129="x",$AG$101,"")))),"0")</f>
        <v>0</v>
      </c>
      <c r="AP129" s="4">
        <f>+IF(AF129&lt;&gt;AF130,IF(AF129=0,"100",IF(AF129=1,$AE$102,IF(AF129=2,$AI$102,IF(AF129="x",$AG$102,"")))),"0")</f>
        <v>44.96124031007752</v>
      </c>
      <c r="AQ129" s="4" t="str">
        <f>+IF(AG129&lt;&gt;AG130,IF(AG129=0,"100",IF(AG129=1,$AE$103,IF(AG129=2,$AI$103,IF(AG129="x",$AG$103,"")))),"0")</f>
        <v>100</v>
      </c>
      <c r="AR129" s="4" t="str">
        <f>+IF(AH129&lt;&gt;AH130,IF(AH129=0,"100",IF(AH129=1,$AE$104,IF(AH129=2,$AI$104,IF(AH129="x",$AG$104,"")))),"0")</f>
        <v>0</v>
      </c>
      <c r="AS129" s="4" t="str">
        <f>+IF(AI129&lt;&gt;AI130,IF(AI129=0,"100",IF(AI129=1,$AE$105,IF(AI129=2,$AI$105,IF(AI129="x",$AG$105,"")))),"0")</f>
        <v>0</v>
      </c>
      <c r="AT129" s="4" t="str">
        <f>+IF(AJ129&lt;&gt;AJ130,IF(AJ129=0,"100",IF(AJ129=1,$AE$106,IF(AJ129=2,$AI$106,IF(AJ129="x",$AG$106,"")))),"0")</f>
        <v>0</v>
      </c>
      <c r="AU129" s="4" t="str">
        <f>+IF(AK129&lt;&gt;AK130,IF(AK129=0,"100",IF(AK129=1,$AE$107,IF(AK129=2,$AI$107,IF(AK129="x",$AG$107,"")))),"0")</f>
        <v>0</v>
      </c>
      <c r="AV129" s="8">
        <f t="shared" si="36"/>
        <v>3</v>
      </c>
      <c r="AW129" s="22">
        <f t="shared" si="27"/>
        <v>58.3</v>
      </c>
      <c r="AX129" s="49">
        <v>5</v>
      </c>
      <c r="AY129" s="12" t="str">
        <f>+AY47</f>
        <v>Ноттс Каунти</v>
      </c>
      <c r="AZ129" s="12">
        <f aca="true" t="shared" si="67" ref="AZ129:BI129">+AZ47</f>
        <v>1</v>
      </c>
      <c r="BA129" s="12">
        <f t="shared" si="67"/>
        <v>1</v>
      </c>
      <c r="BB129" s="12">
        <f t="shared" si="67"/>
        <v>2</v>
      </c>
      <c r="BC129" s="12">
        <f t="shared" si="67"/>
        <v>2</v>
      </c>
      <c r="BD129" s="12">
        <f t="shared" si="67"/>
        <v>2</v>
      </c>
      <c r="BE129" s="12">
        <f t="shared" si="67"/>
        <v>1</v>
      </c>
      <c r="BF129" s="12">
        <f t="shared" si="67"/>
        <v>2</v>
      </c>
      <c r="BG129" s="12">
        <f t="shared" si="67"/>
        <v>0</v>
      </c>
      <c r="BH129" s="12">
        <f t="shared" si="67"/>
        <v>1</v>
      </c>
      <c r="BI129" s="12">
        <f t="shared" si="67"/>
        <v>1</v>
      </c>
      <c r="BJ129" s="4" t="str">
        <f>+IF(AZ129&lt;&gt;AZ130,IF(AZ129=0,"100",IF(AZ129=1,$AE$98,IF(AZ129=2,$AI$98,IF(AZ129="x",$AG$98,"")))),"0")</f>
        <v>0</v>
      </c>
      <c r="BK129" s="4">
        <f>+IF(BA129&lt;&gt;BA130,IF(BA129=0,"100",IF(BA129=1,$AE$99,IF(BA129=2,$AI$99,IF(BA129="x",$AG$99,"")))),"0")</f>
        <v>29.850746268656717</v>
      </c>
      <c r="BL129" s="4">
        <f>+IF(BB129&lt;&gt;BB130,IF(BB129=0,"100",IF(BB129=1,$AE$100,IF(BB129=2,$AI$100,IF(BB129="x",$AG$100,"")))),"0")</f>
        <v>18.840579710144926</v>
      </c>
      <c r="BM129" s="4" t="str">
        <f>+IF(BC129&lt;&gt;BC130,IF(BC129=0,"100",IF(BC129=1,$AE$101,IF(BC129=2,$AI$101,IF(BC129="x",$AG$101,"")))),"0")</f>
        <v>0</v>
      </c>
      <c r="BN129" s="4" t="str">
        <f>+IF(BD129&lt;&gt;BD130,IF(BD129=0,"100",IF(BD129=1,$AE$102,IF(BD129=2,$AI$102,IF(BD129="x",$AG$102,"")))),"0")</f>
        <v>0</v>
      </c>
      <c r="BO129" s="4" t="str">
        <f>+IF(BE129&lt;&gt;BE130,IF(BE129=0,"100",IF(BE129=1,$AE$103,IF(BE129=2,$AI$103,IF(BE129="x",$AG$103,"")))),"0")</f>
        <v>0</v>
      </c>
      <c r="BP129" s="4" t="str">
        <f>+IF(BF129&lt;&gt;BF130,IF(BF129=0,"100",IF(BF129=1,$AE$104,IF(BF129=2,$AI$104,IF(BF129="x",$AG$104,"")))),"0")</f>
        <v>0</v>
      </c>
      <c r="BQ129" s="4" t="str">
        <f>+IF(BG129&lt;&gt;BG130,IF(BG129=0,"100",IF(BG129=1,$AE$105,IF(BG129=2,$AI$105,IF(BG129="x",$AG$105,"")))),"0")</f>
        <v>100</v>
      </c>
      <c r="BR129" s="4" t="str">
        <f>+IF(BH129&lt;&gt;BH130,IF(BH129=0,"100",IF(BH129=1,$AE$106,IF(BH129=2,$AI$106,IF(BH129="x",$AG$106,"")))),"0")</f>
        <v>0</v>
      </c>
      <c r="BS129" s="4" t="str">
        <f>+IF(BI129&lt;&gt;BI130,IF(BI129=0,"100",IF(BI129=1,$AE$107,IF(BI129=2,$AI$107,IF(BI129="x",$AG$107,"")))),"0")</f>
        <v>0</v>
      </c>
      <c r="BT129" s="8">
        <f t="shared" si="38"/>
        <v>3</v>
      </c>
      <c r="BU129" s="22">
        <f t="shared" si="29"/>
        <v>49.6</v>
      </c>
      <c r="BV129" s="49">
        <v>5</v>
      </c>
      <c r="BW129" s="12">
        <f aca="true" t="shared" si="68" ref="BW129:CG129">+BW16</f>
        <v>0</v>
      </c>
      <c r="BX129" s="12">
        <f t="shared" si="68"/>
        <v>0</v>
      </c>
      <c r="BY129" s="12">
        <f t="shared" si="68"/>
        <v>0</v>
      </c>
      <c r="BZ129" s="12">
        <f t="shared" si="68"/>
        <v>0</v>
      </c>
      <c r="CA129" s="12">
        <f t="shared" si="68"/>
        <v>0</v>
      </c>
      <c r="CB129" s="12">
        <f t="shared" si="68"/>
        <v>0</v>
      </c>
      <c r="CC129" s="12">
        <f t="shared" si="68"/>
        <v>0</v>
      </c>
      <c r="CD129" s="12">
        <f t="shared" si="68"/>
        <v>0</v>
      </c>
      <c r="CE129" s="12">
        <f t="shared" si="68"/>
        <v>0</v>
      </c>
      <c r="CF129" s="12">
        <f t="shared" si="68"/>
        <v>0</v>
      </c>
      <c r="CG129" s="12">
        <f t="shared" si="68"/>
        <v>0</v>
      </c>
      <c r="CH129" s="4" t="str">
        <f>+IF(BX129&lt;&gt;BX130,IF(BX129=0,"100",IF(BX129=1,$AE$98,IF(BX129=2,$AI$98,IF(BX129="x",$BF$167,"")))),"0")</f>
        <v>0</v>
      </c>
      <c r="CI129" s="4" t="str">
        <f>+IF(BY129&lt;&gt;BY130,IF(BY129=0,"100",IF(BY129=1,$AE$99,IF(BY129=2,$AG$99,IF(BY129="x",$BF$168,"")))),"0")</f>
        <v>0</v>
      </c>
      <c r="CJ129" s="4" t="str">
        <f>+IF(BZ129&lt;&gt;BZ130,IF(BZ129=0,"100",IF(BZ129=1,$BD$169,IF(BZ129=2,$BH$169,IF(BZ129="x",$BF$169,"")))),"0")</f>
        <v>0</v>
      </c>
      <c r="CK129" s="4" t="str">
        <f>+IF(CA129&lt;&gt;CA130,IF(CA129=0,"100",IF(CA129=1,$AE$101,IF(CA129=2,$AI$101,IF(CA129="x",$AG$101,"")))),"0")</f>
        <v>0</v>
      </c>
      <c r="CL129" s="4" t="str">
        <f>+IF(CB129&lt;&gt;CB130,IF(CB129=0,"100",IF(CB129=1,$AE$102,IF(CB129=2,$AI$102,IF(CB129="x",$AG$102,"")))),"0")</f>
        <v>0</v>
      </c>
      <c r="CM129" s="4" t="str">
        <f>+IF(CC129&lt;&gt;CC130,IF(CC129=0,"100",IF(CC129=1,$AE$103,IF(CC129=2,$AI$103,IF(CC129="x",$AG$103,"")))),"0")</f>
        <v>0</v>
      </c>
      <c r="CN129" s="4" t="str">
        <f>+IF(CD129&lt;&gt;CD130,IF(CD129=0,"100",IF(CD129=1,$AE$104,IF(CD129=2,$BH$173,IF(CD129="x",$AG$104,"")))),"0")</f>
        <v>0</v>
      </c>
      <c r="CO129" s="4" t="str">
        <f>+IF(CE129&lt;&gt;CE130,IF(CE129=0,"100",IF(CE129=1,$AE$105,IF(CE129=2,$BH$174,IF(CE129="x",$AG$105,"")))),"0")</f>
        <v>0</v>
      </c>
      <c r="CP129" s="4" t="str">
        <f>+IF(CF129&lt;&gt;CF130,IF(CF129=0,"100",IF(CF129=1,$AE$106,IF(CF129=2,$AI$106,IF(CF129="x",$AG$106,"")))),"0")</f>
        <v>0</v>
      </c>
      <c r="CQ129" s="4" t="str">
        <f>+IF(CG129&lt;&gt;CG130,IF(CG129=0,"100",IF(CG129=1,$BD$176,IF(CG129=2,$AI$107,IF(CG129="x",$AE$107,"")))),"0")</f>
        <v>0</v>
      </c>
      <c r="CR129" s="8">
        <f t="shared" si="40"/>
        <v>0</v>
      </c>
      <c r="CS129" s="17" t="e">
        <f t="shared" si="31"/>
        <v>#DIV/0!</v>
      </c>
      <c r="CT129" s="13"/>
      <c r="DB129" s="11"/>
    </row>
    <row r="130" spans="1:106" ht="11.25">
      <c r="A130" s="11"/>
      <c r="B130" s="47"/>
      <c r="C130" s="12" t="str">
        <f>+C48</f>
        <v>Неман Гр.</v>
      </c>
      <c r="D130" s="12">
        <f aca="true" t="shared" si="69" ref="D130:M130">+D48</f>
        <v>1</v>
      </c>
      <c r="E130" s="12">
        <f t="shared" si="69"/>
        <v>2</v>
      </c>
      <c r="F130" s="12">
        <f t="shared" si="69"/>
        <v>1</v>
      </c>
      <c r="G130" s="12">
        <f t="shared" si="69"/>
        <v>2</v>
      </c>
      <c r="H130" s="12">
        <f t="shared" si="69"/>
        <v>1</v>
      </c>
      <c r="I130" s="12">
        <f t="shared" si="69"/>
        <v>1</v>
      </c>
      <c r="J130" s="12">
        <f t="shared" si="69"/>
        <v>2</v>
      </c>
      <c r="K130" s="12">
        <f t="shared" si="69"/>
        <v>1</v>
      </c>
      <c r="L130" s="12">
        <f t="shared" si="69"/>
        <v>1</v>
      </c>
      <c r="M130" s="12">
        <f t="shared" si="69"/>
        <v>2</v>
      </c>
      <c r="N130" s="7" t="str">
        <f>+IF(D129&lt;&gt;D130,IF(D130=0,"100",IF(D130=1,$AE$98,IF(D130=2,$AI$98,IF(D130="x",$AG$98,"")))),"0")</f>
        <v>0</v>
      </c>
      <c r="O130" s="7">
        <f>+IF(E129&lt;&gt;E130,IF(E130=0,"100",IF(E130=1,$AE$99,IF(E130=2,$AI$99,IF(E130="x",$AG$99,"")))),"0")</f>
        <v>41.04477611940298</v>
      </c>
      <c r="P130" s="7" t="str">
        <f>+IF(F129&lt;&gt;F130,IF(F130=0,"100",IF(F130=1,$AE$100,IF(F130=2,$AI$100,IF(F130="x",$AG$100,"")))),"0")</f>
        <v>0</v>
      </c>
      <c r="Q130" s="7" t="str">
        <f>+IF(G129&lt;&gt;G130,IF(G130=0,"100",IF(G130=1,$AE$101,IF(G130=2,$AI$101,IF(G130="x",$AG$101,"")))),"0")</f>
        <v>0</v>
      </c>
      <c r="R130" s="7">
        <f>+IF(H129&lt;&gt;H130,IF(H130=0,"100",IF(H130=1,$AE$102,IF(H130=2,$AI$102,IF(H130="x",$AG$102,"")))),"0")</f>
        <v>30.232558139534884</v>
      </c>
      <c r="S130" s="7" t="str">
        <f>+IF(I129&lt;&gt;I130,IF(I130=0,"100",IF(I130=1,$AE$103,IF(I130=2,$AI$103,IF(I130="x",$AG$103,"")))),"0")</f>
        <v>0</v>
      </c>
      <c r="T130" s="7" t="str">
        <f>+IF(J129&lt;&gt;J130,IF(J130=0,"100",IF(J130=1,$AE$104,IF(J130=2,$AI$104,IF(J130="x",$AG$104,"")))),"0")</f>
        <v>0</v>
      </c>
      <c r="U130" s="7">
        <f>+IF(K129&lt;&gt;K130,IF(K130=0,"100",IF(K130=1,$AE$105,IF(K130=2,$AI$105,IF(K130="x",$AG$105,"")))),"0")</f>
        <v>62.40601503759399</v>
      </c>
      <c r="V130" s="7" t="str">
        <f>+IF(L129&lt;&gt;L130,IF(L130=0,"100",IF(L130=1,$AE$106,IF(L130=2,$AI$106,IF(L130="x",$AG$106,"")))),"0")</f>
        <v>0</v>
      </c>
      <c r="W130" s="7">
        <f>+IF(M129&lt;&gt;M130,IF(M130=0,"100",IF(M130=1,$AE$107,IF(M130=2,$AI$107,IF(M130="x",$AG$107,"")))),"0")</f>
        <v>28.467153284671532</v>
      </c>
      <c r="X130" s="8">
        <f t="shared" si="33"/>
        <v>4</v>
      </c>
      <c r="Y130" s="23">
        <f t="shared" si="34"/>
        <v>40.5</v>
      </c>
      <c r="Z130" s="48"/>
      <c r="AA130" s="12" t="str">
        <f>+AA48</f>
        <v>Удинезе</v>
      </c>
      <c r="AB130" s="12">
        <f aca="true" t="shared" si="70" ref="AB130:AK130">+AB48</f>
        <v>1</v>
      </c>
      <c r="AC130" s="12">
        <f t="shared" si="70"/>
        <v>2</v>
      </c>
      <c r="AD130" s="12">
        <f t="shared" si="70"/>
        <v>1</v>
      </c>
      <c r="AE130" s="12">
        <f t="shared" si="70"/>
        <v>2</v>
      </c>
      <c r="AF130" s="12">
        <f t="shared" si="70"/>
        <v>1</v>
      </c>
      <c r="AG130" s="12">
        <f t="shared" si="70"/>
        <v>1</v>
      </c>
      <c r="AH130" s="12">
        <f t="shared" si="70"/>
        <v>2</v>
      </c>
      <c r="AI130" s="12">
        <f t="shared" si="70"/>
        <v>1</v>
      </c>
      <c r="AJ130" s="12">
        <f t="shared" si="70"/>
        <v>1</v>
      </c>
      <c r="AK130" s="12">
        <f t="shared" si="70"/>
        <v>1</v>
      </c>
      <c r="AL130" s="7" t="str">
        <f>+IF(AB129&lt;&gt;AB130,IF(AB130=0,"100",IF(AB130=1,$AE$98,IF(AB130=2,$AI$98,IF(AB130="x",$AG$98,"")))),"0")</f>
        <v>0</v>
      </c>
      <c r="AM130" s="7">
        <f>+IF(AC129&lt;&gt;AC130,IF(AC130=0,"100",IF(AC130=1,$AE$99,IF(AC130=2,$AI$99,IF(AC130="x",$AG$99,"")))),"0")</f>
        <v>41.04477611940298</v>
      </c>
      <c r="AN130" s="7" t="str">
        <f>+IF(AD129&lt;&gt;AD130,IF(AD130=0,"100",IF(AD130=1,$AE$100,IF(AD130=2,$AI$100,IF(AD130="x",$AG$100,"")))),"0")</f>
        <v>0</v>
      </c>
      <c r="AO130" s="7" t="str">
        <f>+IF(AE129&lt;&gt;AE130,IF(AE130=0,"100",IF(AE130=1,$AE$101,IF(AE130=2,$AI$101,IF(AE130="x",$AG$101,"")))),"0")</f>
        <v>0</v>
      </c>
      <c r="AP130" s="7">
        <f>+IF(AF129&lt;&gt;AF130,IF(AF130=0,"100",IF(AF130=1,$AE$102,IF(AF130=2,$AI$102,IF(AF130="x",$AG$102,"")))),"0")</f>
        <v>30.232558139534884</v>
      </c>
      <c r="AQ130" s="7">
        <f>+IF(AG129&lt;&gt;AG130,IF(AG130=0,"100",IF(AG130=1,$AE$103,IF(AG130=2,$AI$103,IF(AG130="x",$AG$103,"")))),"0")</f>
        <v>72.65625</v>
      </c>
      <c r="AR130" s="7" t="str">
        <f>+IF(AH129&lt;&gt;AH130,IF(AH130=0,"100",IF(AH130=1,$AE$104,IF(AH130=2,$AI$104,IF(AH130="x",$AG$104,"")))),"0")</f>
        <v>0</v>
      </c>
      <c r="AS130" s="7" t="str">
        <f>+IF(AI129&lt;&gt;AI130,IF(AI130=0,"100",IF(AI130=1,$AE$105,IF(AI130=2,$AI$105,IF(AI130="x",$AG$105,"")))),"0")</f>
        <v>0</v>
      </c>
      <c r="AT130" s="7" t="str">
        <f>+IF(AJ129&lt;&gt;AJ130,IF(AJ130=0,"100",IF(AJ130=1,$AE$106,IF(AJ130=2,$AI$106,IF(AJ130="x",$AG$106,"")))),"0")</f>
        <v>0</v>
      </c>
      <c r="AU130" s="7" t="str">
        <f>+IF(AK129&lt;&gt;AK130,IF(AK130=0,"100",IF(AK130=1,$AE$107,IF(AK130=2,$AI$107,IF(AK130="x",$AG$107,"")))),"0")</f>
        <v>0</v>
      </c>
      <c r="AV130" s="8">
        <f t="shared" si="36"/>
        <v>3</v>
      </c>
      <c r="AW130" s="23">
        <f t="shared" si="27"/>
        <v>48</v>
      </c>
      <c r="AX130" s="50"/>
      <c r="AY130" s="12" t="str">
        <f>+AY48</f>
        <v>Монпелье</v>
      </c>
      <c r="AZ130" s="12">
        <f aca="true" t="shared" si="71" ref="AZ130:BI130">+AZ48</f>
        <v>1</v>
      </c>
      <c r="BA130" s="12" t="str">
        <f t="shared" si="71"/>
        <v>x</v>
      </c>
      <c r="BB130" s="12">
        <f t="shared" si="71"/>
        <v>1</v>
      </c>
      <c r="BC130" s="12">
        <f t="shared" si="71"/>
        <v>2</v>
      </c>
      <c r="BD130" s="12">
        <f t="shared" si="71"/>
        <v>2</v>
      </c>
      <c r="BE130" s="12">
        <f t="shared" si="71"/>
        <v>1</v>
      </c>
      <c r="BF130" s="12">
        <f t="shared" si="71"/>
        <v>2</v>
      </c>
      <c r="BG130" s="12" t="str">
        <f t="shared" si="71"/>
        <v>x</v>
      </c>
      <c r="BH130" s="12">
        <f t="shared" si="71"/>
        <v>1</v>
      </c>
      <c r="BI130" s="12">
        <f t="shared" si="71"/>
        <v>1</v>
      </c>
      <c r="BJ130" s="7" t="str">
        <f>+IF(AZ129&lt;&gt;AZ130,IF(AZ130=0,"100",IF(AZ130=1,$AE$98,IF(AZ130=2,$AI$98,IF(AZ130="x",$AG$98,"")))),"0")</f>
        <v>0</v>
      </c>
      <c r="BK130" s="7">
        <f>+IF(BA129&lt;&gt;BA130,IF(BA130=0,"100",IF(BA130=1,$AE$99,IF(BA130=2,$AI$99,IF(BA130="x",$AG$99,"")))),"0")</f>
        <v>29.104477611940297</v>
      </c>
      <c r="BL130" s="7">
        <f>+IF(BB129&lt;&gt;BB130,IF(BB130=0,"100",IF(BB130=1,$AE$100,IF(BB130=2,$AI$100,IF(BB130="x",$AG$100,"")))),"0")</f>
        <v>69.56521739130434</v>
      </c>
      <c r="BM130" s="7" t="str">
        <f>+IF(BC129&lt;&gt;BC130,IF(BC130=0,"100",IF(BC130=1,$AE$101,IF(BC130=2,$AI$101,IF(BC130="x",$AG$101,"")))),"0")</f>
        <v>0</v>
      </c>
      <c r="BN130" s="7" t="str">
        <f>+IF(BD129&lt;&gt;BD130,IF(BD130=0,"100",IF(BD130=1,$AE$102,IF(BD130=2,$AI$102,IF(BD130="x",$AG$102,"")))),"0")</f>
        <v>0</v>
      </c>
      <c r="BO130" s="7" t="str">
        <f>+IF(BE129&lt;&gt;BE130,IF(BE130=0,"100",IF(BE130=1,$AE$103,IF(BE130=2,$AI$103,IF(BE130="x",$AG$103,"")))),"0")</f>
        <v>0</v>
      </c>
      <c r="BP130" s="7" t="str">
        <f>+IF(BF129&lt;&gt;BF130,IF(BF130=0,"100",IF(BF130=1,$AE$104,IF(BF130=2,$AI$104,IF(BF130="x",$AG$104,"")))),"0")</f>
        <v>0</v>
      </c>
      <c r="BQ130" s="7">
        <f>+IF(BG129&lt;&gt;BG130,IF(BG130=0,"100",IF(BG130=1,$AE$105,IF(BG130=2,$AI$105,IF(BG130="x",$AG$105,"")))),"0")</f>
        <v>21.05263157894737</v>
      </c>
      <c r="BR130" s="7" t="str">
        <f>+IF(BH129&lt;&gt;BH130,IF(BH130=0,"100",IF(BH130=1,$AE$106,IF(BH130=2,$AI$106,IF(BH130="x",$AG$106,"")))),"0")</f>
        <v>0</v>
      </c>
      <c r="BS130" s="7" t="str">
        <f>+IF(BI129&lt;&gt;BI130,IF(BI130=0,"100",IF(BI130=1,$AE$107,IF(BI130=2,$AI$107,IF(BI130="x",$AG$107,"")))),"0")</f>
        <v>0</v>
      </c>
      <c r="BT130" s="8">
        <f t="shared" si="38"/>
        <v>3</v>
      </c>
      <c r="BU130" s="23">
        <f t="shared" si="29"/>
        <v>39.9</v>
      </c>
      <c r="BV130" s="50"/>
      <c r="BW130" s="12">
        <f aca="true" t="shared" si="72" ref="BW130:CG130">+BW17</f>
        <v>0</v>
      </c>
      <c r="BX130" s="12">
        <f t="shared" si="72"/>
        <v>0</v>
      </c>
      <c r="BY130" s="12">
        <f t="shared" si="72"/>
        <v>0</v>
      </c>
      <c r="BZ130" s="12">
        <f t="shared" si="72"/>
        <v>0</v>
      </c>
      <c r="CA130" s="12">
        <f t="shared" si="72"/>
        <v>0</v>
      </c>
      <c r="CB130" s="12">
        <f t="shared" si="72"/>
        <v>0</v>
      </c>
      <c r="CC130" s="12">
        <f t="shared" si="72"/>
        <v>0</v>
      </c>
      <c r="CD130" s="12">
        <f t="shared" si="72"/>
        <v>0</v>
      </c>
      <c r="CE130" s="12">
        <f t="shared" si="72"/>
        <v>0</v>
      </c>
      <c r="CF130" s="12">
        <f t="shared" si="72"/>
        <v>0</v>
      </c>
      <c r="CG130" s="12">
        <f t="shared" si="72"/>
        <v>0</v>
      </c>
      <c r="CH130" s="7" t="str">
        <f>+IF(BX129&lt;&gt;BX130,IF(BX130=0,"100",IF(BX130=1,$AE$98,IF(BX130=2,$AI$98,IF(BX130="x",$BF$167,"")))),"0")</f>
        <v>0</v>
      </c>
      <c r="CI130" s="7" t="str">
        <f>+IF(BY129&lt;&gt;BY130,IF(BY130=0,"100",IF(BY130=1,$AE$99,IF(BY130=2,$AG$99,IF(BY130="x",$BF$168,"")))),"0")</f>
        <v>0</v>
      </c>
      <c r="CJ130" s="7" t="str">
        <f>+IF(BZ129&lt;&gt;BZ130,IF(BZ130=0,"100",IF(BZ130=1,$BD$169,IF(BZ130=2,$BH$169,IF(BZ130="x",$BF$169,"")))),"0")</f>
        <v>0</v>
      </c>
      <c r="CK130" s="7" t="str">
        <f>+IF(CA129&lt;&gt;CA130,IF(CA130=0,"100",IF(CA130=1,$AE$101,IF(CA130=2,$AI$101,IF(CA130="x",$AG$101,"")))),"0")</f>
        <v>0</v>
      </c>
      <c r="CL130" s="7" t="str">
        <f>+IF(CB129&lt;&gt;CB130,IF(CB130=0,"100",IF(CB130=1,$AE$102,IF(CB130=2,$AI$102,IF(CB130="x",$AG$102,"")))),"0")</f>
        <v>0</v>
      </c>
      <c r="CM130" s="7" t="str">
        <f>+IF(CC129&lt;&gt;CC130,IF(CC130=0,"100",IF(CC130=1,$AE$103,IF(CC130=2,$AI$103,IF(CC130="x",$AG$103,"")))),"0")</f>
        <v>0</v>
      </c>
      <c r="CN130" s="7" t="str">
        <f>+IF(CD129&lt;&gt;CD130,IF(CD130=0,"100",IF(CD130=1,$AE$104,IF(CD130=2,$BH$173,IF(CD130="x",$AG$104,"")))),"0")</f>
        <v>0</v>
      </c>
      <c r="CO130" s="7" t="str">
        <f>+IF(CE129&lt;&gt;CE130,IF(CE130=0,"100",IF(CE130=1,$AE$105,IF(CE130=2,$BH$174,IF(CE130="x",$AG$105,"")))),"0")</f>
        <v>0</v>
      </c>
      <c r="CP130" s="7" t="str">
        <f>+IF(CF129&lt;&gt;CF130,IF(CF130=0,"100",IF(CF130=1,$AE$106,IF(CF130=2,$AI$106,IF(CF130="x",$AG$106,"")))),"0")</f>
        <v>0</v>
      </c>
      <c r="CQ130" s="7" t="str">
        <f>+IF(CG129&lt;&gt;CG130,IF(CG130=0,"100",IF(CG130=1,$BD$176,IF(CG130=2,$AI$107,IF(CG130="x",$AE$107,"")))),"0")</f>
        <v>0</v>
      </c>
      <c r="CR130" s="8">
        <f t="shared" si="40"/>
        <v>0</v>
      </c>
      <c r="CS130" s="16" t="e">
        <f t="shared" si="31"/>
        <v>#DIV/0!</v>
      </c>
      <c r="CT130" s="13"/>
      <c r="DB130" s="11"/>
    </row>
    <row r="131" spans="1:106" ht="11.25">
      <c r="A131" s="11"/>
      <c r="B131" s="54">
        <v>6</v>
      </c>
      <c r="C131" s="4" t="str">
        <f>+C50</f>
        <v>Озерцы</v>
      </c>
      <c r="D131" s="4">
        <f aca="true" t="shared" si="73" ref="D131:M131">+D50</f>
        <v>0</v>
      </c>
      <c r="E131" s="4">
        <f t="shared" si="73"/>
        <v>2</v>
      </c>
      <c r="F131" s="4">
        <f t="shared" si="73"/>
        <v>1</v>
      </c>
      <c r="G131" s="4">
        <f t="shared" si="73"/>
        <v>2</v>
      </c>
      <c r="H131" s="4">
        <f t="shared" si="73"/>
        <v>1</v>
      </c>
      <c r="I131" s="4">
        <f t="shared" si="73"/>
        <v>1</v>
      </c>
      <c r="J131" s="4">
        <f t="shared" si="73"/>
        <v>1</v>
      </c>
      <c r="K131" s="4" t="str">
        <f t="shared" si="73"/>
        <v>x</v>
      </c>
      <c r="L131" s="4">
        <f t="shared" si="73"/>
        <v>1</v>
      </c>
      <c r="M131" s="4">
        <f t="shared" si="73"/>
        <v>1</v>
      </c>
      <c r="N131" s="4" t="str">
        <f>+IF(D131&lt;&gt;D132,IF(D131=0,"100",IF(D131=1,$AE$98,IF(D131=2,$AI$98,IF(D131="x",$AG$98,"")))),"0")</f>
        <v>100</v>
      </c>
      <c r="O131" s="4">
        <f>+IF(E131&lt;&gt;E132,IF(E131=0,"100",IF(E131=1,$AE$99,IF(E131=2,$AI$99,IF(E131="x",$AG$99,"")))),"0")</f>
        <v>41.04477611940298</v>
      </c>
      <c r="P131" s="4" t="str">
        <f>+IF(F131&lt;&gt;F132,IF(F131=0,"100",IF(F131=1,$AE$100,IF(F131=2,$AI$100,IF(F131="x",$AG$100,"")))),"0")</f>
        <v>0</v>
      </c>
      <c r="Q131" s="4" t="str">
        <f>+IF(G131&lt;&gt;G132,IF(G131=0,"100",IF(G131=1,$AE$101,IF(G131=2,$AI$101,IF(G131="x",$AG$101,"")))),"0")</f>
        <v>0</v>
      </c>
      <c r="R131" s="4" t="str">
        <f>+IF(H131&lt;&gt;H132,IF(H131=0,"100",IF(H131=1,$AE$102,IF(H131=2,$AI$102,IF(H131="x",$AG$102,"")))),"0")</f>
        <v>0</v>
      </c>
      <c r="S131" s="4">
        <f>+IF(I131&lt;&gt;I132,IF(I131=0,"100",IF(I131=1,$AE$103,IF(I131=2,$AI$103,IF(I131="x",$AG$103,"")))),"0")</f>
        <v>72.65625</v>
      </c>
      <c r="T131" s="4">
        <f>+IF(J131&lt;&gt;J132,IF(J131=0,"100",IF(J131=1,$AE$104,IF(J131=2,$AI$104,IF(J131="x",$AG$104,"")))),"0")</f>
        <v>8.527131782945736</v>
      </c>
      <c r="U131" s="4">
        <f>+IF(K131&lt;&gt;K132,IF(K131=0,"100",IF(K131=1,$AE$105,IF(K131=2,$AI$105,IF(K131="x",$AG$105,"")))),"0")</f>
        <v>21.05263157894737</v>
      </c>
      <c r="V131" s="4" t="str">
        <f>+IF(L131&lt;&gt;L132,IF(L131=0,"100",IF(L131=1,$AE$106,IF(L131=2,$AI$106,IF(L131="x",$AG$106,"")))),"0")</f>
        <v>0</v>
      </c>
      <c r="W131" s="4">
        <f>+IF(M131&lt;&gt;M132,IF(M131=0,"100",IF(M131=1,$AE$107,IF(M131=2,$AI$107,IF(M131="x",$AG$107,"")))),"0")</f>
        <v>51.09489051094891</v>
      </c>
      <c r="X131" s="8">
        <f t="shared" si="33"/>
        <v>6</v>
      </c>
      <c r="Y131" s="22">
        <f>ROUND(((N131+O131+P131+Q131+R131+S131+T131+U131+V131+W131)/X131),1)</f>
        <v>49.1</v>
      </c>
      <c r="Z131" s="55">
        <v>6</v>
      </c>
      <c r="AA131" s="4" t="str">
        <f>+AA50</f>
        <v>Тупапа</v>
      </c>
      <c r="AB131" s="4">
        <f aca="true" t="shared" si="74" ref="AB131:AK131">+AB50</f>
        <v>1</v>
      </c>
      <c r="AC131" s="4">
        <f t="shared" si="74"/>
        <v>2</v>
      </c>
      <c r="AD131" s="4">
        <f t="shared" si="74"/>
        <v>1</v>
      </c>
      <c r="AE131" s="4">
        <f t="shared" si="74"/>
        <v>2</v>
      </c>
      <c r="AF131" s="4" t="str">
        <f t="shared" si="74"/>
        <v>x</v>
      </c>
      <c r="AG131" s="4">
        <f t="shared" si="74"/>
        <v>0</v>
      </c>
      <c r="AH131" s="4">
        <f t="shared" si="74"/>
        <v>2</v>
      </c>
      <c r="AI131" s="4">
        <f t="shared" si="74"/>
        <v>1</v>
      </c>
      <c r="AJ131" s="4">
        <f t="shared" si="74"/>
        <v>1</v>
      </c>
      <c r="AK131" s="4" t="str">
        <f t="shared" si="74"/>
        <v>x</v>
      </c>
      <c r="AL131" s="4" t="str">
        <f>+IF(AB131&lt;&gt;AB132,IF(AB131=0,"100",IF(AB131=1,$AE$98,IF(AB131=2,$AI$98,IF(AB131="x",$AG$98,"")))),"0")</f>
        <v>0</v>
      </c>
      <c r="AM131" s="4">
        <f>+IF(AC131&lt;&gt;AC132,IF(AC131=0,"100",IF(AC131=1,$AE$99,IF(AC131=2,$AI$99,IF(AC131="x",$AG$99,"")))),"0")</f>
        <v>41.04477611940298</v>
      </c>
      <c r="AN131" s="4" t="str">
        <f>+IF(AD131&lt;&gt;AD132,IF(AD131=0,"100",IF(AD131=1,$AE$100,IF(AD131=2,$AI$100,IF(AD131="x",$AG$100,"")))),"0")</f>
        <v>0</v>
      </c>
      <c r="AO131" s="4" t="str">
        <f>+IF(AE131&lt;&gt;AE132,IF(AE131=0,"100",IF(AE131=1,$AE$101,IF(AE131=2,$AI$101,IF(AE131="x",$AG$101,"")))),"0")</f>
        <v>0</v>
      </c>
      <c r="AP131" s="4" t="str">
        <f>+IF(AF131&lt;&gt;AF132,IF(AF131=0,"100",IF(AF131=1,$AE$102,IF(AF131=2,$AI$102,IF(AF131="x",$AG$102,"")))),"0")</f>
        <v>0</v>
      </c>
      <c r="AQ131" s="4" t="str">
        <f>+IF(AG131&lt;&gt;AG132,IF(AG131=0,"100",IF(AG131=1,$AE$103,IF(AG131=2,$AI$103,IF(AG131="x",$AG$103,"")))),"0")</f>
        <v>100</v>
      </c>
      <c r="AR131" s="4" t="str">
        <f>+IF(AH131&lt;&gt;AH132,IF(AH131=0,"100",IF(AH131=1,$AE$104,IF(AH131=2,$AI$104,IF(AH131="x",$AG$104,"")))),"0")</f>
        <v>0</v>
      </c>
      <c r="AS131" s="4">
        <f>+IF(AI131&lt;&gt;AI132,IF(AI131=0,"100",IF(AI131=1,$AE$105,IF(AI131=2,$AI$105,IF(AI131="x",$AG$105,"")))),"0")</f>
        <v>62.40601503759399</v>
      </c>
      <c r="AT131" s="4">
        <f>+IF(AJ131&lt;&gt;AJ132,IF(AJ131=0,"100",IF(AJ131=1,$AE$106,IF(AJ131=2,$AI$106,IF(AJ131="x",$AG$106,"")))),"0")</f>
        <v>71.42857142857143</v>
      </c>
      <c r="AU131" s="4" t="str">
        <f>+IF(AK131&lt;&gt;AK132,IF(AK131=0,"100",IF(AK131=1,$AE$107,IF(AK131=2,$AI$107,IF(AK131="x",$AG$107,"")))),"0")</f>
        <v>0</v>
      </c>
      <c r="AV131" s="8">
        <f t="shared" si="36"/>
        <v>4</v>
      </c>
      <c r="AW131" s="22">
        <f t="shared" si="27"/>
        <v>68.7</v>
      </c>
      <c r="AX131" s="44">
        <v>6</v>
      </c>
      <c r="AY131" s="4" t="str">
        <f>+AY50</f>
        <v>Кубань</v>
      </c>
      <c r="AZ131" s="4">
        <f aca="true" t="shared" si="75" ref="AZ131:BI131">+AZ50</f>
        <v>1</v>
      </c>
      <c r="BA131" s="4">
        <f t="shared" si="75"/>
        <v>1</v>
      </c>
      <c r="BB131" s="4">
        <f t="shared" si="75"/>
        <v>1</v>
      </c>
      <c r="BC131" s="4">
        <f t="shared" si="75"/>
        <v>2</v>
      </c>
      <c r="BD131" s="4" t="str">
        <f t="shared" si="75"/>
        <v>x</v>
      </c>
      <c r="BE131" s="4" t="str">
        <f t="shared" si="75"/>
        <v>x</v>
      </c>
      <c r="BF131" s="4">
        <f t="shared" si="75"/>
        <v>0</v>
      </c>
      <c r="BG131" s="4">
        <f t="shared" si="75"/>
        <v>1</v>
      </c>
      <c r="BH131" s="4">
        <f t="shared" si="75"/>
        <v>1</v>
      </c>
      <c r="BI131" s="4">
        <f t="shared" si="75"/>
        <v>1</v>
      </c>
      <c r="BJ131" s="4" t="str">
        <f>+IF(AZ131&lt;&gt;AZ132,IF(AZ131=0,"100",IF(AZ131=1,$AE$98,IF(AZ131=2,$AI$98,IF(AZ131="x",$AG$98,"")))),"0")</f>
        <v>0</v>
      </c>
      <c r="BK131" s="4">
        <f>+IF(BA131&lt;&gt;BA132,IF(BA131=0,"100",IF(BA131=1,$AE$99,IF(BA131=2,$AI$99,IF(BA131="x",$AG$99,"")))),"0")</f>
        <v>29.850746268656717</v>
      </c>
      <c r="BL131" s="4">
        <f>+IF(BB131&lt;&gt;BB132,IF(BB131=0,"100",IF(BB131=1,$AE$100,IF(BB131=2,$AI$100,IF(BB131="x",$AG$100,"")))),"0")</f>
        <v>69.56521739130434</v>
      </c>
      <c r="BM131" s="4" t="str">
        <f>+IF(BC131&lt;&gt;BC132,IF(BC131=0,"100",IF(BC131=1,$AE$101,IF(BC131=2,$AI$101,IF(BC131="x",$AG$101,"")))),"0")</f>
        <v>0</v>
      </c>
      <c r="BN131" s="4">
        <f>+IF(BD131&lt;&gt;BD132,IF(BD131=0,"100",IF(BD131=1,$AE$102,IF(BD131=2,$AI$102,IF(BD131="x",$AG$102,"")))),"0")</f>
        <v>24.8062015503876</v>
      </c>
      <c r="BO131" s="4">
        <f>+IF(BE131&lt;&gt;BE132,IF(BE131=0,"100",IF(BE131=1,$AE$103,IF(BE131=2,$AI$103,IF(BE131="x",$AG$103,"")))),"0")</f>
        <v>19.53125</v>
      </c>
      <c r="BP131" s="4" t="str">
        <f>+IF(BF131&lt;&gt;BF132,IF(BF131=0,"100",IF(BF131=1,$AE$104,IF(BF131=2,$AI$104,IF(BF131="x",$AG$104,"")))),"0")</f>
        <v>100</v>
      </c>
      <c r="BQ131" s="4">
        <f>+IF(BG131&lt;&gt;BG132,IF(BG131=0,"100",IF(BG131=1,$AE$105,IF(BG131=2,$AI$105,IF(BG131="x",$AG$105,"")))),"0")</f>
        <v>62.40601503759399</v>
      </c>
      <c r="BR131" s="4" t="str">
        <f>+IF(BH131&lt;&gt;BH132,IF(BH131=0,"100",IF(BH131=1,$AE$106,IF(BH131=2,$AI$106,IF(BH131="x",$AG$106,"")))),"0")</f>
        <v>0</v>
      </c>
      <c r="BS131" s="4">
        <f>+IF(BI131&lt;&gt;BI132,IF(BI131=0,"100",IF(BI131=1,$AE$107,IF(BI131=2,$AI$107,IF(BI131="x",$AG$107,"")))),"0")</f>
        <v>51.09489051094891</v>
      </c>
      <c r="BT131" s="8">
        <f t="shared" si="38"/>
        <v>7</v>
      </c>
      <c r="BU131" s="22">
        <f t="shared" si="29"/>
        <v>51</v>
      </c>
      <c r="BV131" s="44">
        <v>6</v>
      </c>
      <c r="BW131" s="4">
        <f aca="true" t="shared" si="76" ref="BW131:CG131">+BW19</f>
        <v>0</v>
      </c>
      <c r="BX131" s="4">
        <f t="shared" si="76"/>
        <v>0</v>
      </c>
      <c r="BY131" s="4">
        <f t="shared" si="76"/>
        <v>0</v>
      </c>
      <c r="BZ131" s="4">
        <f t="shared" si="76"/>
        <v>0</v>
      </c>
      <c r="CA131" s="4">
        <f t="shared" si="76"/>
        <v>0</v>
      </c>
      <c r="CB131" s="4">
        <f t="shared" si="76"/>
        <v>0</v>
      </c>
      <c r="CC131" s="4">
        <f t="shared" si="76"/>
        <v>0</v>
      </c>
      <c r="CD131" s="4">
        <f t="shared" si="76"/>
        <v>0</v>
      </c>
      <c r="CE131" s="4">
        <f t="shared" si="76"/>
        <v>0</v>
      </c>
      <c r="CF131" s="4">
        <f t="shared" si="76"/>
        <v>0</v>
      </c>
      <c r="CG131" s="4">
        <f t="shared" si="76"/>
        <v>0</v>
      </c>
      <c r="CH131" s="4" t="str">
        <f>+IF(BX131&lt;&gt;BX132,IF(BX131=0,"100",IF(BX131=1,$AE$98,IF(BX131=2,$AI$98,IF(BX131="x",$BF$167,"")))),"0")</f>
        <v>0</v>
      </c>
      <c r="CI131" s="4" t="str">
        <f>+IF(BY131&lt;&gt;BY132,IF(BY131=0,"100",IF(BY131=1,$AE$99,IF(BY131=2,$AG$99,IF(BY131="x",$BF$168,"")))),"0")</f>
        <v>0</v>
      </c>
      <c r="CJ131" s="4" t="str">
        <f>+IF(BZ131&lt;&gt;BZ132,IF(BZ131=0,"100",IF(BZ131=1,$BD$169,IF(BZ131=2,$BH$169,IF(BZ131="x",$BF$169,"")))),"0")</f>
        <v>0</v>
      </c>
      <c r="CK131" s="4" t="str">
        <f>+IF(CA131&lt;&gt;CA132,IF(CA131=0,"100",IF(CA131=1,$AE$101,IF(CA131=2,$AI$101,IF(CA131="x",$AG$101,"")))),"0")</f>
        <v>0</v>
      </c>
      <c r="CL131" s="4" t="str">
        <f>+IF(CB131&lt;&gt;CB132,IF(CB131=0,"100",IF(CB131=1,$AE$102,IF(CB131=2,$AI$102,IF(CB131="x",$AG$102,"")))),"0")</f>
        <v>0</v>
      </c>
      <c r="CM131" s="4" t="str">
        <f>+IF(CC131&lt;&gt;CC132,IF(CC131=0,"100",IF(CC131=1,$AE$103,IF(CC131=2,$AI$103,IF(CC131="x",$AG$103,"")))),"0")</f>
        <v>0</v>
      </c>
      <c r="CN131" s="4" t="str">
        <f>+IF(CD131&lt;&gt;CD132,IF(CD131=0,"100",IF(CD131=1,$AE$104,IF(CD131=2,$BH$173,IF(CD131="x",$AG$104,"")))),"0")</f>
        <v>0</v>
      </c>
      <c r="CO131" s="4" t="str">
        <f>+IF(CE131&lt;&gt;CE132,IF(CE131=0,"100",IF(CE131=1,$AE$105,IF(CE131=2,$BH$174,IF(CE131="x",$AG$105,"")))),"0")</f>
        <v>0</v>
      </c>
      <c r="CP131" s="4" t="str">
        <f>+IF(CF131&lt;&gt;CF132,IF(CF131=0,"100",IF(CF131=1,$AE$106,IF(CF131=2,$AI$106,IF(CF131="x",$AG$106,"")))),"0")</f>
        <v>0</v>
      </c>
      <c r="CQ131" s="4" t="str">
        <f>+IF(CG131&lt;&gt;CG132,IF(CG131=0,"100",IF(CG131=1,$BD$176,IF(CG131=2,$AI$107,IF(CG131="x",$AE$107,"")))),"0")</f>
        <v>0</v>
      </c>
      <c r="CR131" s="8">
        <f t="shared" si="40"/>
        <v>0</v>
      </c>
      <c r="CS131" s="17" t="e">
        <f t="shared" si="31"/>
        <v>#DIV/0!</v>
      </c>
      <c r="CT131" s="13"/>
      <c r="DB131" s="11"/>
    </row>
    <row r="132" spans="1:106" ht="11.25">
      <c r="A132" s="11"/>
      <c r="B132" s="54"/>
      <c r="C132" s="4" t="str">
        <f>+C51</f>
        <v>Пьяченца</v>
      </c>
      <c r="D132" s="4" t="str">
        <f aca="true" t="shared" si="77" ref="D132:M132">+D51</f>
        <v>x</v>
      </c>
      <c r="E132" s="4">
        <f t="shared" si="77"/>
        <v>1</v>
      </c>
      <c r="F132" s="4">
        <f t="shared" si="77"/>
        <v>1</v>
      </c>
      <c r="G132" s="4">
        <f t="shared" si="77"/>
        <v>2</v>
      </c>
      <c r="H132" s="4">
        <f t="shared" si="77"/>
        <v>1</v>
      </c>
      <c r="I132" s="4" t="str">
        <f t="shared" si="77"/>
        <v>x</v>
      </c>
      <c r="J132" s="4">
        <f t="shared" si="77"/>
        <v>2</v>
      </c>
      <c r="K132" s="4">
        <f t="shared" si="77"/>
        <v>1</v>
      </c>
      <c r="L132" s="4">
        <f t="shared" si="77"/>
        <v>1</v>
      </c>
      <c r="M132" s="4" t="str">
        <f t="shared" si="77"/>
        <v>x</v>
      </c>
      <c r="N132" s="7">
        <f>+IF(D131&lt;&gt;D132,IF(D132=0,"100",IF(D132=1,$AE$98,IF(D132=2,$AI$98,IF(D132="x",$AG$98,"")))),"0")</f>
        <v>3.6231884057971016</v>
      </c>
      <c r="O132" s="7">
        <f>+IF(E131&lt;&gt;E132,IF(E132=0,"100",IF(E132=1,$AE$99,IF(E132=2,$AI$99,IF(E132="x",$AG$99,"")))),"0")</f>
        <v>29.850746268656717</v>
      </c>
      <c r="P132" s="7" t="str">
        <f>+IF(F131&lt;&gt;F132,IF(F132=0,"100",IF(F132=1,$AE$100,IF(F132=2,$AI$100,IF(F132="x",$AG$100,"")))),"0")</f>
        <v>0</v>
      </c>
      <c r="Q132" s="7" t="str">
        <f>+IF(G131&lt;&gt;G132,IF(G132=0,"100",IF(G132=1,$AE$101,IF(G132=2,$AI$101,IF(G132="x",$AG$101,"")))),"0")</f>
        <v>0</v>
      </c>
      <c r="R132" s="7" t="str">
        <f>+IF(H131&lt;&gt;H132,IF(H132=0,"100",IF(H132=1,$AE$102,IF(H132=2,$AI$102,IF(H132="x",$AG$102,"")))),"0")</f>
        <v>0</v>
      </c>
      <c r="S132" s="7">
        <f>+IF(I131&lt;&gt;I132,IF(I132=0,"100",IF(I132=1,$AE$103,IF(I132=2,$AI$103,IF(I132="x",$AG$103,"")))),"0")</f>
        <v>19.53125</v>
      </c>
      <c r="T132" s="7">
        <f>+IF(J131&lt;&gt;J132,IF(J132=0,"100",IF(J132=1,$AE$104,IF(J132=2,$AI$104,IF(J132="x",$AG$104,"")))),"0")</f>
        <v>81.3953488372093</v>
      </c>
      <c r="U132" s="7">
        <f>+IF(K131&lt;&gt;K132,IF(K132=0,"100",IF(K132=1,$AE$105,IF(K132=2,$AI$105,IF(K132="x",$AG$105,"")))),"0")</f>
        <v>62.40601503759399</v>
      </c>
      <c r="V132" s="7" t="str">
        <f>+IF(L131&lt;&gt;L132,IF(L132=0,"100",IF(L132=1,$AE$106,IF(L132=2,$AI$106,IF(L132="x",$AG$106,"")))),"0")</f>
        <v>0</v>
      </c>
      <c r="W132" s="7">
        <f>+IF(M131&lt;&gt;M132,IF(M132=0,"100",IF(M132=1,$AE$107,IF(M132=2,$AI$107,IF(M132="x",$AG$107,"")))),"0")</f>
        <v>20.437956204379564</v>
      </c>
      <c r="X132" s="8">
        <f t="shared" si="33"/>
        <v>6</v>
      </c>
      <c r="Y132" s="23">
        <f t="shared" si="34"/>
        <v>36.2</v>
      </c>
      <c r="Z132" s="55"/>
      <c r="AA132" s="4" t="str">
        <f>+AA51</f>
        <v>Генчлербирлиги</v>
      </c>
      <c r="AB132" s="4">
        <f aca="true" t="shared" si="78" ref="AB132:AK132">+AB51</f>
        <v>1</v>
      </c>
      <c r="AC132" s="4" t="str">
        <f t="shared" si="78"/>
        <v>x</v>
      </c>
      <c r="AD132" s="4">
        <f t="shared" si="78"/>
        <v>1</v>
      </c>
      <c r="AE132" s="4">
        <f t="shared" si="78"/>
        <v>2</v>
      </c>
      <c r="AF132" s="4" t="str">
        <f t="shared" si="78"/>
        <v>x</v>
      </c>
      <c r="AG132" s="4" t="str">
        <f t="shared" si="78"/>
        <v>x</v>
      </c>
      <c r="AH132" s="4">
        <f t="shared" si="78"/>
        <v>2</v>
      </c>
      <c r="AI132" s="4" t="str">
        <f t="shared" si="78"/>
        <v>x</v>
      </c>
      <c r="AJ132" s="4" t="str">
        <f t="shared" si="78"/>
        <v>x</v>
      </c>
      <c r="AK132" s="4" t="str">
        <f t="shared" si="78"/>
        <v>x</v>
      </c>
      <c r="AL132" s="7" t="str">
        <f>+IF(AB131&lt;&gt;AB132,IF(AB132=0,"100",IF(AB132=1,$AE$98,IF(AB132=2,$AI$98,IF(AB132="x",$AG$98,"")))),"0")</f>
        <v>0</v>
      </c>
      <c r="AM132" s="7">
        <f>+IF(AC131&lt;&gt;AC132,IF(AC132=0,"100",IF(AC132=1,$AE$99,IF(AC132=2,$AI$99,IF(AC132="x",$AG$99,"")))),"0")</f>
        <v>29.104477611940297</v>
      </c>
      <c r="AN132" s="7" t="str">
        <f>+IF(AD131&lt;&gt;AD132,IF(AD132=0,"100",IF(AD132=1,$AE$100,IF(AD132=2,$AI$100,IF(AD132="x",$AG$100,"")))),"0")</f>
        <v>0</v>
      </c>
      <c r="AO132" s="7" t="str">
        <f>+IF(AE131&lt;&gt;AE132,IF(AE132=0,"100",IF(AE132=1,$AE$101,IF(AE132=2,$AI$101,IF(AE132="x",$AG$101,"")))),"0")</f>
        <v>0</v>
      </c>
      <c r="AP132" s="7" t="str">
        <f>+IF(AF131&lt;&gt;AF132,IF(AF132=0,"100",IF(AF132=1,$AE$102,IF(AF132=2,$AI$102,IF(AF132="x",$AG$102,"")))),"0")</f>
        <v>0</v>
      </c>
      <c r="AQ132" s="7">
        <f>+IF(AG131&lt;&gt;AG132,IF(AG132=0,"100",IF(AG132=1,$AE$103,IF(AG132=2,$AI$103,IF(AG132="x",$AG$103,"")))),"0")</f>
        <v>19.53125</v>
      </c>
      <c r="AR132" s="7" t="str">
        <f>+IF(AH131&lt;&gt;AH132,IF(AH132=0,"100",IF(AH132=1,$AE$104,IF(AH132=2,$AI$104,IF(AH132="x",$AG$104,"")))),"0")</f>
        <v>0</v>
      </c>
      <c r="AS132" s="7">
        <f>+IF(AI131&lt;&gt;AI132,IF(AI132=0,"100",IF(AI132=1,$AE$105,IF(AI132=2,$AI$105,IF(AI132="x",$AG$105,"")))),"0")</f>
        <v>21.05263157894737</v>
      </c>
      <c r="AT132" s="7">
        <f>+IF(AJ131&lt;&gt;AJ132,IF(AJ132=0,"100",IF(AJ132=1,$AE$106,IF(AJ132=2,$AI$106,IF(AJ132="x",$AG$106,"")))),"0")</f>
        <v>17.46031746031746</v>
      </c>
      <c r="AU132" s="7" t="str">
        <f>+IF(AK131&lt;&gt;AK132,IF(AK132=0,"100",IF(AK132=1,$AE$107,IF(AK132=2,$AI$107,IF(AK132="x",$AG$107,"")))),"0")</f>
        <v>0</v>
      </c>
      <c r="AV132" s="8">
        <f t="shared" si="36"/>
        <v>4</v>
      </c>
      <c r="AW132" s="23">
        <f t="shared" si="27"/>
        <v>21.8</v>
      </c>
      <c r="AX132" s="45"/>
      <c r="AY132" s="4" t="str">
        <f>+AY51</f>
        <v>ХИФК</v>
      </c>
      <c r="AZ132" s="4">
        <f aca="true" t="shared" si="79" ref="AZ132:BI132">+AZ51</f>
        <v>1</v>
      </c>
      <c r="BA132" s="4" t="str">
        <f t="shared" si="79"/>
        <v>x</v>
      </c>
      <c r="BB132" s="4" t="str">
        <f t="shared" si="79"/>
        <v>x</v>
      </c>
      <c r="BC132" s="4">
        <f t="shared" si="79"/>
        <v>2</v>
      </c>
      <c r="BD132" s="4">
        <f t="shared" si="79"/>
        <v>2</v>
      </c>
      <c r="BE132" s="4">
        <f t="shared" si="79"/>
        <v>1</v>
      </c>
      <c r="BF132" s="4">
        <f t="shared" si="79"/>
        <v>2</v>
      </c>
      <c r="BG132" s="4" t="str">
        <f t="shared" si="79"/>
        <v>x</v>
      </c>
      <c r="BH132" s="4">
        <f t="shared" si="79"/>
        <v>1</v>
      </c>
      <c r="BI132" s="4" t="str">
        <f t="shared" si="79"/>
        <v>x</v>
      </c>
      <c r="BJ132" s="7" t="str">
        <f>+IF(AZ131&lt;&gt;AZ132,IF(AZ132=0,"100",IF(AZ132=1,$AE$98,IF(AZ132=2,$AI$98,IF(AZ132="x",$AG$98,"")))),"0")</f>
        <v>0</v>
      </c>
      <c r="BK132" s="7">
        <f>+IF(BA131&lt;&gt;BA132,IF(BA132=0,"100",IF(BA132=1,$AE$99,IF(BA132=2,$AI$99,IF(BA132="x",$AG$99,"")))),"0")</f>
        <v>29.104477611940297</v>
      </c>
      <c r="BL132" s="7">
        <f>+IF(BB131&lt;&gt;BB132,IF(BB132=0,"100",IF(BB132=1,$AE$100,IF(BB132=2,$AI$100,IF(BB132="x",$AG$100,"")))),"0")</f>
        <v>11.594202898550725</v>
      </c>
      <c r="BM132" s="7" t="str">
        <f>+IF(BC131&lt;&gt;BC132,IF(BC132=0,"100",IF(BC132=1,$AE$101,IF(BC132=2,$AI$101,IF(BC132="x",$AG$101,"")))),"0")</f>
        <v>0</v>
      </c>
      <c r="BN132" s="7">
        <f>+IF(BD131&lt;&gt;BD132,IF(BD132=0,"100",IF(BD132=1,$AE$102,IF(BD132=2,$AI$102,IF(BD132="x",$AG$102,"")))),"0")</f>
        <v>44.96124031007752</v>
      </c>
      <c r="BO132" s="7">
        <f>+IF(BE131&lt;&gt;BE132,IF(BE132=0,"100",IF(BE132=1,$AE$103,IF(BE132=2,$AI$103,IF(BE132="x",$AG$103,"")))),"0")</f>
        <v>72.65625</v>
      </c>
      <c r="BP132" s="7">
        <f>+IF(BF131&lt;&gt;BF132,IF(BF132=0,"100",IF(BF132=1,$AE$104,IF(BF132=2,$AI$104,IF(BF132="x",$AG$104,"")))),"0")</f>
        <v>81.3953488372093</v>
      </c>
      <c r="BQ132" s="7">
        <f>+IF(BG131&lt;&gt;BG132,IF(BG132=0,"100",IF(BG132=1,$AE$105,IF(BG132=2,$AI$105,IF(BG132="x",$AG$105,"")))),"0")</f>
        <v>21.05263157894737</v>
      </c>
      <c r="BR132" s="7" t="str">
        <f>+IF(BH131&lt;&gt;BH132,IF(BH132=0,"100",IF(BH132=1,$AE$106,IF(BH132=2,$AI$106,IF(BH132="x",$AG$106,"")))),"0")</f>
        <v>0</v>
      </c>
      <c r="BS132" s="7">
        <f>+IF(BI131&lt;&gt;BI132,IF(BI132=0,"100",IF(BI132=1,$AE$107,IF(BI132=2,$AI$107,IF(BI132="x",$AG$107,"")))),"0")</f>
        <v>20.437956204379564</v>
      </c>
      <c r="BT132" s="8">
        <f t="shared" si="38"/>
        <v>7</v>
      </c>
      <c r="BU132" s="23">
        <f t="shared" si="29"/>
        <v>40.2</v>
      </c>
      <c r="BV132" s="45"/>
      <c r="BW132" s="4">
        <f aca="true" t="shared" si="80" ref="BW132:CG132">+BW20</f>
        <v>0</v>
      </c>
      <c r="BX132" s="4">
        <f t="shared" si="80"/>
        <v>0</v>
      </c>
      <c r="BY132" s="4">
        <f t="shared" si="80"/>
        <v>0</v>
      </c>
      <c r="BZ132" s="4">
        <f t="shared" si="80"/>
        <v>0</v>
      </c>
      <c r="CA132" s="4">
        <f t="shared" si="80"/>
        <v>0</v>
      </c>
      <c r="CB132" s="4">
        <f t="shared" si="80"/>
        <v>0</v>
      </c>
      <c r="CC132" s="4">
        <f t="shared" si="80"/>
        <v>0</v>
      </c>
      <c r="CD132" s="4">
        <f t="shared" si="80"/>
        <v>0</v>
      </c>
      <c r="CE132" s="4">
        <f t="shared" si="80"/>
        <v>0</v>
      </c>
      <c r="CF132" s="4">
        <f t="shared" si="80"/>
        <v>0</v>
      </c>
      <c r="CG132" s="4">
        <f t="shared" si="80"/>
        <v>0</v>
      </c>
      <c r="CH132" s="7" t="str">
        <f>+IF(BX131&lt;&gt;BX132,IF(BX132=0,"100",IF(BX132=1,$AE$98,IF(BX132=2,$AI$98,IF(BX132="x",$BF$167,"")))),"0")</f>
        <v>0</v>
      </c>
      <c r="CI132" s="7" t="str">
        <f>+IF(BY131&lt;&gt;BY132,IF(BY132=0,"100",IF(BY132=1,$AE$99,IF(BY132=2,$AG$99,IF(BY132="x",$BF$168,"")))),"0")</f>
        <v>0</v>
      </c>
      <c r="CJ132" s="7" t="str">
        <f>+IF(BZ131&lt;&gt;BZ132,IF(BZ132=0,"100",IF(BZ132=1,$BD$169,IF(BZ132=2,$BH$169,IF(BZ132="x",$BF$169,"")))),"0")</f>
        <v>0</v>
      </c>
      <c r="CK132" s="7" t="str">
        <f>+IF(CA131&lt;&gt;CA132,IF(CA132=0,"100",IF(CA132=1,$AE$101,IF(CA132=2,$AI$101,IF(CA132="x",$AG$101,"")))),"0")</f>
        <v>0</v>
      </c>
      <c r="CL132" s="7" t="str">
        <f>+IF(CB131&lt;&gt;CB132,IF(CB132=0,"100",IF(CB132=1,$AE$102,IF(CB132=2,$AI$102,IF(CB132="x",$AG$102,"")))),"0")</f>
        <v>0</v>
      </c>
      <c r="CM132" s="7" t="str">
        <f>+IF(CC131&lt;&gt;CC132,IF(CC132=0,"100",IF(CC132=1,$AE$103,IF(CC132=2,$AI$103,IF(CC132="x",$AG$103,"")))),"0")</f>
        <v>0</v>
      </c>
      <c r="CN132" s="7" t="str">
        <f>+IF(CD131&lt;&gt;CD132,IF(CD132=0,"100",IF(CD132=1,$AE$104,IF(CD132=2,$BH$173,IF(CD132="x",$AG$104,"")))),"0")</f>
        <v>0</v>
      </c>
      <c r="CO132" s="7" t="str">
        <f>+IF(CE131&lt;&gt;CE132,IF(CE132=0,"100",IF(CE132=1,$AE$105,IF(CE132=2,$BH$174,IF(CE132="x",$AG$105,"")))),"0")</f>
        <v>0</v>
      </c>
      <c r="CP132" s="7" t="str">
        <f>+IF(CF131&lt;&gt;CF132,IF(CF132=0,"100",IF(CF132=1,$AE$106,IF(CF132=2,$AI$106,IF(CF132="x",$AG$106,"")))),"0")</f>
        <v>0</v>
      </c>
      <c r="CQ132" s="7" t="str">
        <f>+IF(CG131&lt;&gt;CG132,IF(CG132=0,"100",IF(CG132=1,$BD$176,IF(CG132=2,$AI$107,IF(CG132="x",$AE$107,"")))),"0")</f>
        <v>0</v>
      </c>
      <c r="CR132" s="8">
        <f t="shared" si="40"/>
        <v>0</v>
      </c>
      <c r="CS132" s="16" t="e">
        <f t="shared" si="31"/>
        <v>#DIV/0!</v>
      </c>
      <c r="CT132" s="13"/>
      <c r="DB132" s="11"/>
    </row>
    <row r="133" spans="1:106" ht="11.25">
      <c r="A133" s="11"/>
      <c r="B133" s="47">
        <v>7</v>
      </c>
      <c r="C133" s="12" t="str">
        <f>+C53</f>
        <v>Даллас</v>
      </c>
      <c r="D133" s="12">
        <f aca="true" t="shared" si="81" ref="D133:M133">+D53</f>
        <v>1</v>
      </c>
      <c r="E133" s="12">
        <f t="shared" si="81"/>
        <v>2</v>
      </c>
      <c r="F133" s="12">
        <f t="shared" si="81"/>
        <v>1</v>
      </c>
      <c r="G133" s="12">
        <f t="shared" si="81"/>
        <v>2</v>
      </c>
      <c r="H133" s="12">
        <f t="shared" si="81"/>
        <v>1</v>
      </c>
      <c r="I133" s="12">
        <f t="shared" si="81"/>
        <v>0</v>
      </c>
      <c r="J133" s="12">
        <f t="shared" si="81"/>
        <v>1</v>
      </c>
      <c r="K133" s="12">
        <f t="shared" si="81"/>
        <v>1</v>
      </c>
      <c r="L133" s="12" t="str">
        <f t="shared" si="81"/>
        <v>x</v>
      </c>
      <c r="M133" s="12">
        <f t="shared" si="81"/>
        <v>1</v>
      </c>
      <c r="N133" s="4" t="str">
        <f>+IF(D133&lt;&gt;D134,IF(D133=0,"100",IF(D133=1,$AE$98,IF(D133=2,$AI$98,IF(D133="x",$AG$98,"")))),"0")</f>
        <v>0</v>
      </c>
      <c r="O133" s="4">
        <f>+IF(E133&lt;&gt;E134,IF(E133=0,"100",IF(E133=1,$AE$99,IF(E133=2,$AI$99,IF(E133="x",$AG$99,"")))),"0")</f>
        <v>41.04477611940298</v>
      </c>
      <c r="P133" s="4">
        <f>+IF(F133&lt;&gt;F134,IF(F133=0,"100",IF(F133=1,$AE$100,IF(F133=2,$AI$100,IF(F133="x",$AG$100,"")))),"0")</f>
        <v>69.56521739130434</v>
      </c>
      <c r="Q133" s="4" t="str">
        <f>+IF(G133&lt;&gt;G134,IF(G133=0,"100",IF(G133=1,$AE$101,IF(G133=2,$AI$101,IF(G133="x",$AG$101,"")))),"0")</f>
        <v>0</v>
      </c>
      <c r="R133" s="4">
        <f>+IF(H133&lt;&gt;H134,IF(H133=0,"100",IF(H133=1,$AE$102,IF(H133=2,$AI$102,IF(H133="x",$AG$102,"")))),"0")</f>
        <v>30.232558139534884</v>
      </c>
      <c r="S133" s="4" t="str">
        <f>+IF(I133&lt;&gt;I134,IF(I133=0,"100",IF(I133=1,$AE$103,IF(I133=2,$AI$103,IF(I133="x",$AG$103,"")))),"0")</f>
        <v>100</v>
      </c>
      <c r="T133" s="4">
        <f>+IF(J133&lt;&gt;J134,IF(J133=0,"100",IF(J133=1,$AE$104,IF(J133=2,$AI$104,IF(J133="x",$AG$104,"")))),"0")</f>
        <v>8.527131782945736</v>
      </c>
      <c r="U133" s="4" t="str">
        <f>+IF(K133&lt;&gt;K134,IF(K133=0,"100",IF(K133=1,$AE$105,IF(K133=2,$AI$105,IF(K133="x",$AG$105,"")))),"0")</f>
        <v>0</v>
      </c>
      <c r="V133" s="4">
        <f>+IF(L133&lt;&gt;L134,IF(L133=0,"100",IF(L133=1,$AE$106,IF(L133=2,$AI$106,IF(L133="x",$AG$106,"")))),"0")</f>
        <v>17.46031746031746</v>
      </c>
      <c r="W133" s="4" t="str">
        <f>+IF(M133&lt;&gt;M134,IF(M133=0,"100",IF(M133=1,$AE$107,IF(M133=2,$AI$107,IF(M133="x",$AG$107,"")))),"0")</f>
        <v>0</v>
      </c>
      <c r="X133" s="8">
        <f t="shared" si="33"/>
        <v>6</v>
      </c>
      <c r="Y133" s="22">
        <f>ROUND(((N133+O133+P133+Q133+R133+S133+T133+U133+V133+W133)/X133),1)</f>
        <v>44.5</v>
      </c>
      <c r="Z133" s="48">
        <v>7</v>
      </c>
      <c r="AA133" s="12" t="str">
        <f>+AA53</f>
        <v>Спортинг Л.</v>
      </c>
      <c r="AB133" s="12">
        <f aca="true" t="shared" si="82" ref="AB133:AK133">+AB53</f>
        <v>1</v>
      </c>
      <c r="AC133" s="12">
        <f t="shared" si="82"/>
        <v>2</v>
      </c>
      <c r="AD133" s="12">
        <f t="shared" si="82"/>
        <v>2</v>
      </c>
      <c r="AE133" s="12">
        <f t="shared" si="82"/>
        <v>2</v>
      </c>
      <c r="AF133" s="12">
        <f t="shared" si="82"/>
        <v>2</v>
      </c>
      <c r="AG133" s="12">
        <f t="shared" si="82"/>
        <v>1</v>
      </c>
      <c r="AH133" s="12">
        <f t="shared" si="82"/>
        <v>2</v>
      </c>
      <c r="AI133" s="12">
        <f t="shared" si="82"/>
        <v>1</v>
      </c>
      <c r="AJ133" s="12">
        <f t="shared" si="82"/>
        <v>1</v>
      </c>
      <c r="AK133" s="12">
        <f t="shared" si="82"/>
        <v>0</v>
      </c>
      <c r="AL133" s="4" t="str">
        <f>+IF(AB133&lt;&gt;AB134,IF(AB133=0,"100",IF(AB133=1,$AE$98,IF(AB133=2,$AI$98,IF(AB133="x",$AG$98,"")))),"0")</f>
        <v>0</v>
      </c>
      <c r="AM133" s="4">
        <f>+IF(AC133&lt;&gt;AC134,IF(AC133=0,"100",IF(AC133=1,$AE$99,IF(AC133=2,$AI$99,IF(AC133="x",$AG$99,"")))),"0")</f>
        <v>41.04477611940298</v>
      </c>
      <c r="AN133" s="4">
        <f>+IF(AD133&lt;&gt;AD134,IF(AD133=0,"100",IF(AD133=1,$AE$100,IF(AD133=2,$AI$100,IF(AD133="x",$AG$100,"")))),"0")</f>
        <v>18.840579710144926</v>
      </c>
      <c r="AO133" s="4" t="str">
        <f>+IF(AE133&lt;&gt;AE134,IF(AE133=0,"100",IF(AE133=1,$AE$101,IF(AE133=2,$AI$101,IF(AE133="x",$AG$101,"")))),"0")</f>
        <v>0</v>
      </c>
      <c r="AP133" s="4">
        <f>+IF(AF133&lt;&gt;AF134,IF(AF133=0,"100",IF(AF133=1,$AE$102,IF(AF133=2,$AI$102,IF(AF133="x",$AG$102,"")))),"0")</f>
        <v>44.96124031007752</v>
      </c>
      <c r="AQ133" s="4">
        <f>+IF(AG133&lt;&gt;AG134,IF(AG133=0,"100",IF(AG133=1,$AE$103,IF(AG133=2,$AI$103,IF(AG133="x",$AG$103,"")))),"0")</f>
        <v>72.65625</v>
      </c>
      <c r="AR133" s="4" t="str">
        <f>+IF(AH133&lt;&gt;AH134,IF(AH133=0,"100",IF(AH133=1,$AE$104,IF(AH133=2,$AI$104,IF(AH133="x",$AG$104,"")))),"0")</f>
        <v>0</v>
      </c>
      <c r="AS133" s="4" t="str">
        <f>+IF(AI133&lt;&gt;AI134,IF(AI133=0,"100",IF(AI133=1,$AE$105,IF(AI133=2,$AI$105,IF(AI133="x",$AG$105,"")))),"0")</f>
        <v>0</v>
      </c>
      <c r="AT133" s="4">
        <f>+IF(AJ133&lt;&gt;AJ134,IF(AJ133=0,"100",IF(AJ133=1,$AE$106,IF(AJ133=2,$AI$106,IF(AJ133="x",$AG$106,"")))),"0")</f>
        <v>71.42857142857143</v>
      </c>
      <c r="AU133" s="4" t="str">
        <f>+IF(AK133&lt;&gt;AK134,IF(AK133=0,"100",IF(AK133=1,$AE$107,IF(AK133=2,$AI$107,IF(AK133="x",$AG$107,"")))),"0")</f>
        <v>100</v>
      </c>
      <c r="AV133" s="8">
        <f t="shared" si="36"/>
        <v>6</v>
      </c>
      <c r="AW133" s="22">
        <f t="shared" si="27"/>
        <v>58.2</v>
      </c>
      <c r="AX133" s="49">
        <v>7</v>
      </c>
      <c r="AY133" s="12" t="str">
        <f>+AY53</f>
        <v>Барановичи</v>
      </c>
      <c r="AZ133" s="12">
        <f aca="true" t="shared" si="83" ref="AZ133:BI133">+AZ53</f>
        <v>1</v>
      </c>
      <c r="BA133" s="12">
        <f t="shared" si="83"/>
        <v>2</v>
      </c>
      <c r="BB133" s="12">
        <f t="shared" si="83"/>
        <v>1</v>
      </c>
      <c r="BC133" s="12">
        <f t="shared" si="83"/>
        <v>2</v>
      </c>
      <c r="BD133" s="12">
        <f t="shared" si="83"/>
        <v>1</v>
      </c>
      <c r="BE133" s="12">
        <f t="shared" si="83"/>
        <v>0</v>
      </c>
      <c r="BF133" s="12">
        <f t="shared" si="83"/>
        <v>2</v>
      </c>
      <c r="BG133" s="12">
        <f t="shared" si="83"/>
        <v>1</v>
      </c>
      <c r="BH133" s="12">
        <f t="shared" si="83"/>
        <v>1</v>
      </c>
      <c r="BI133" s="12">
        <f t="shared" si="83"/>
        <v>1</v>
      </c>
      <c r="BJ133" s="4" t="str">
        <f>+IF(AZ133&lt;&gt;AZ134,IF(AZ133=0,"100",IF(AZ133=1,$AE$98,IF(AZ133=2,$AI$98,IF(AZ133="x",$AG$98,"")))),"0")</f>
        <v>0</v>
      </c>
      <c r="BK133" s="4">
        <f>+IF(BA133&lt;&gt;BA134,IF(BA133=0,"100",IF(BA133=1,$AE$99,IF(BA133=2,$AI$99,IF(BA133="x",$AG$99,"")))),"0")</f>
        <v>41.04477611940298</v>
      </c>
      <c r="BL133" s="4" t="str">
        <f>+IF(BB133&lt;&gt;BB134,IF(BB133=0,"100",IF(BB133=1,$AE$100,IF(BB133=2,$AI$100,IF(BB133="x",$AG$100,"")))),"0")</f>
        <v>0</v>
      </c>
      <c r="BM133" s="4" t="str">
        <f>+IF(BC133&lt;&gt;BC134,IF(BC133=0,"100",IF(BC133=1,$AE$101,IF(BC133=2,$AI$101,IF(BC133="x",$AG$101,"")))),"0")</f>
        <v>0</v>
      </c>
      <c r="BN133" s="4">
        <f>+IF(BD133&lt;&gt;BD134,IF(BD133=0,"100",IF(BD133=1,$AE$102,IF(BD133=2,$AI$102,IF(BD133="x",$AG$102,"")))),"0")</f>
        <v>30.232558139534884</v>
      </c>
      <c r="BO133" s="4" t="str">
        <f>+IF(BE133&lt;&gt;BE134,IF(BE133=0,"100",IF(BE133=1,$AE$103,IF(BE133=2,$AI$103,IF(BE133="x",$AG$103,"")))),"0")</f>
        <v>100</v>
      </c>
      <c r="BP133" s="4" t="str">
        <f>+IF(BF133&lt;&gt;BF134,IF(BF133=0,"100",IF(BF133=1,$AE$104,IF(BF133=2,$AI$104,IF(BF133="x",$AG$104,"")))),"0")</f>
        <v>0</v>
      </c>
      <c r="BQ133" s="4" t="str">
        <f>+IF(BG133&lt;&gt;BG134,IF(BG133=0,"100",IF(BG133=1,$AE$105,IF(BG133=2,$AI$105,IF(BG133="x",$AG$105,"")))),"0")</f>
        <v>0</v>
      </c>
      <c r="BR133" s="4" t="str">
        <f>+IF(BH133&lt;&gt;BH134,IF(BH133=0,"100",IF(BH133=1,$AE$106,IF(BH133=2,$AI$106,IF(BH133="x",$AG$106,"")))),"0")</f>
        <v>0</v>
      </c>
      <c r="BS133" s="4" t="str">
        <f>+IF(BI133&lt;&gt;BI134,IF(BI133=0,"100",IF(BI133=1,$AE$107,IF(BI133=2,$AI$107,IF(BI133="x",$AG$107,"")))),"0")</f>
        <v>0</v>
      </c>
      <c r="BT133" s="8">
        <f t="shared" si="38"/>
        <v>3</v>
      </c>
      <c r="BU133" s="22">
        <f t="shared" si="29"/>
        <v>57.1</v>
      </c>
      <c r="BV133" s="49">
        <v>7</v>
      </c>
      <c r="BW133" s="12">
        <f aca="true" t="shared" si="84" ref="BW133:CG133">+BW22</f>
        <v>0</v>
      </c>
      <c r="BX133" s="12">
        <f t="shared" si="84"/>
        <v>0</v>
      </c>
      <c r="BY133" s="12">
        <f t="shared" si="84"/>
        <v>0</v>
      </c>
      <c r="BZ133" s="12">
        <f t="shared" si="84"/>
        <v>0</v>
      </c>
      <c r="CA133" s="12">
        <f t="shared" si="84"/>
        <v>0</v>
      </c>
      <c r="CB133" s="12">
        <f t="shared" si="84"/>
        <v>0</v>
      </c>
      <c r="CC133" s="12">
        <f t="shared" si="84"/>
        <v>0</v>
      </c>
      <c r="CD133" s="12">
        <f t="shared" si="84"/>
        <v>0</v>
      </c>
      <c r="CE133" s="12">
        <f t="shared" si="84"/>
        <v>0</v>
      </c>
      <c r="CF133" s="12">
        <f t="shared" si="84"/>
        <v>0</v>
      </c>
      <c r="CG133" s="12">
        <f t="shared" si="84"/>
        <v>0</v>
      </c>
      <c r="CH133" s="4" t="str">
        <f>+IF(BX133&lt;&gt;BX134,IF(BX133=0,"100",IF(BX133=1,$AE$98,IF(BX133=2,$AI$98,IF(BX133="x",$BF$167,"")))),"0")</f>
        <v>0</v>
      </c>
      <c r="CI133" s="4" t="str">
        <f>+IF(BY133&lt;&gt;BY134,IF(BY133=0,"100",IF(BY133=1,$AE$99,IF(BY133=2,$AG$99,IF(BY133="x",$BF$168,"")))),"0")</f>
        <v>0</v>
      </c>
      <c r="CJ133" s="4" t="str">
        <f>+IF(BZ133&lt;&gt;BZ134,IF(BZ133=0,"100",IF(BZ133=1,$BD$169,IF(BZ133=2,$BH$169,IF(BZ133="x",$BF$169,"")))),"0")</f>
        <v>0</v>
      </c>
      <c r="CK133" s="4" t="str">
        <f>+IF(CA133&lt;&gt;CA134,IF(CA133=0,"100",IF(CA133=1,$AE$101,IF(CA133=2,$AI$101,IF(CA133="x",$AG$101,"")))),"0")</f>
        <v>0</v>
      </c>
      <c r="CL133" s="4" t="str">
        <f>+IF(CB133&lt;&gt;CB134,IF(CB133=0,"100",IF(CB133=1,$AE$102,IF(CB133=2,$AI$102,IF(CB133="x",$AG$102,"")))),"0")</f>
        <v>0</v>
      </c>
      <c r="CM133" s="4" t="str">
        <f>+IF(CC133&lt;&gt;CC134,IF(CC133=0,"100",IF(CC133=1,$AE$103,IF(CC133=2,$AI$103,IF(CC133="x",$AG$103,"")))),"0")</f>
        <v>0</v>
      </c>
      <c r="CN133" s="4" t="str">
        <f>+IF(CD133&lt;&gt;CD134,IF(CD133=0,"100",IF(CD133=1,$AE$104,IF(CD133=2,$BH$173,IF(CD133="x",$AG$104,"")))),"0")</f>
        <v>0</v>
      </c>
      <c r="CO133" s="4" t="str">
        <f>+IF(CE133&lt;&gt;CE134,IF(CE133=0,"100",IF(CE133=1,$AE$105,IF(CE133=2,$BH$174,IF(CE133="x",$AG$105,"")))),"0")</f>
        <v>0</v>
      </c>
      <c r="CP133" s="4" t="str">
        <f>+IF(CF133&lt;&gt;CF134,IF(CF133=0,"100",IF(CF133=1,$AE$106,IF(CF133=2,$AI$106,IF(CF133="x",$AG$106,"")))),"0")</f>
        <v>0</v>
      </c>
      <c r="CQ133" s="4" t="str">
        <f>+IF(CG133&lt;&gt;CG134,IF(CG133=0,"100",IF(CG133=1,$BD$176,IF(CG133=2,$AI$107,IF(CG133="x",$AE$107,"")))),"0")</f>
        <v>0</v>
      </c>
      <c r="CR133" s="8">
        <f t="shared" si="40"/>
        <v>0</v>
      </c>
      <c r="CS133" s="17" t="e">
        <f t="shared" si="31"/>
        <v>#DIV/0!</v>
      </c>
      <c r="CT133" s="13"/>
      <c r="DB133" s="11"/>
    </row>
    <row r="134" spans="1:106" ht="11.25">
      <c r="A134" s="11"/>
      <c r="B134" s="47"/>
      <c r="C134" s="12" t="str">
        <f>+C54</f>
        <v>Утрехт</v>
      </c>
      <c r="D134" s="12">
        <f aca="true" t="shared" si="85" ref="D134:M134">+D54</f>
        <v>1</v>
      </c>
      <c r="E134" s="12" t="str">
        <f t="shared" si="85"/>
        <v>x</v>
      </c>
      <c r="F134" s="12" t="str">
        <f t="shared" si="85"/>
        <v>x</v>
      </c>
      <c r="G134" s="12">
        <f t="shared" si="85"/>
        <v>2</v>
      </c>
      <c r="H134" s="12">
        <f t="shared" si="85"/>
        <v>2</v>
      </c>
      <c r="I134" s="12">
        <f t="shared" si="85"/>
        <v>1</v>
      </c>
      <c r="J134" s="12">
        <f t="shared" si="85"/>
        <v>2</v>
      </c>
      <c r="K134" s="12">
        <f t="shared" si="85"/>
        <v>1</v>
      </c>
      <c r="L134" s="12">
        <f t="shared" si="85"/>
        <v>1</v>
      </c>
      <c r="M134" s="12">
        <f t="shared" si="85"/>
        <v>1</v>
      </c>
      <c r="N134" s="7" t="str">
        <f>+IF(D133&lt;&gt;D134,IF(D134=0,"100",IF(D134=1,$AE$98,IF(D134=2,$AI$98,IF(D134="x",$AG$98,"")))),"0")</f>
        <v>0</v>
      </c>
      <c r="O134" s="7">
        <f>+IF(E133&lt;&gt;E134,IF(E134=0,"100",IF(E134=1,$AE$99,IF(E134=2,$AI$99,IF(E134="x",$AG$99,"")))),"0")</f>
        <v>29.104477611940297</v>
      </c>
      <c r="P134" s="7">
        <f>+IF(F133&lt;&gt;F134,IF(F134=0,"100",IF(F134=1,$AE$100,IF(F134=2,$AI$100,IF(F134="x",$AG$100,"")))),"0")</f>
        <v>11.594202898550725</v>
      </c>
      <c r="Q134" s="7" t="str">
        <f>+IF(G133&lt;&gt;G134,IF(G134=0,"100",IF(G134=1,$AE$101,IF(G134=2,$AI$101,IF(G134="x",$AG$101,"")))),"0")</f>
        <v>0</v>
      </c>
      <c r="R134" s="7">
        <f>+IF(H133&lt;&gt;H134,IF(H134=0,"100",IF(H134=1,$AE$102,IF(H134=2,$AI$102,IF(H134="x",$AG$102,"")))),"0")</f>
        <v>44.96124031007752</v>
      </c>
      <c r="S134" s="7">
        <f>+IF(I133&lt;&gt;I134,IF(I134=0,"100",IF(I134=1,$AE$103,IF(I134=2,$AI$103,IF(I134="x",$AG$103,"")))),"0")</f>
        <v>72.65625</v>
      </c>
      <c r="T134" s="7">
        <f>+IF(J133&lt;&gt;J134,IF(J134=0,"100",IF(J134=1,$AE$104,IF(J134=2,$AI$104,IF(J134="x",$AG$104,"")))),"0")</f>
        <v>81.3953488372093</v>
      </c>
      <c r="U134" s="7" t="str">
        <f>+IF(K133&lt;&gt;K134,IF(K134=0,"100",IF(K134=1,$AE$105,IF(K134=2,$AI$105,IF(K134="x",$AG$105,"")))),"0")</f>
        <v>0</v>
      </c>
      <c r="V134" s="7">
        <f>+IF(L133&lt;&gt;L134,IF(L134=0,"100",IF(L134=1,$AE$106,IF(L134=2,$AI$106,IF(L134="x",$AG$106,"")))),"0")</f>
        <v>71.42857142857143</v>
      </c>
      <c r="W134" s="7" t="str">
        <f>+IF(M133&lt;&gt;M134,IF(M134=0,"100",IF(M134=1,$AE$107,IF(M134=2,$AI$107,IF(M134="x",$AG$107,"")))),"0")</f>
        <v>0</v>
      </c>
      <c r="X134" s="8">
        <f t="shared" si="33"/>
        <v>6</v>
      </c>
      <c r="Y134" s="23">
        <f t="shared" si="34"/>
        <v>51.9</v>
      </c>
      <c r="Z134" s="48"/>
      <c r="AA134" s="12" t="str">
        <f>+AA54</f>
        <v>Порту</v>
      </c>
      <c r="AB134" s="12">
        <f aca="true" t="shared" si="86" ref="AB134:AK134">+AB54</f>
        <v>1</v>
      </c>
      <c r="AC134" s="12" t="str">
        <f t="shared" si="86"/>
        <v>x</v>
      </c>
      <c r="AD134" s="12">
        <f t="shared" si="86"/>
        <v>1</v>
      </c>
      <c r="AE134" s="12">
        <f t="shared" si="86"/>
        <v>2</v>
      </c>
      <c r="AF134" s="12" t="str">
        <f t="shared" si="86"/>
        <v>x</v>
      </c>
      <c r="AG134" s="12" t="str">
        <f t="shared" si="86"/>
        <v>x</v>
      </c>
      <c r="AH134" s="12">
        <f t="shared" si="86"/>
        <v>2</v>
      </c>
      <c r="AI134" s="12">
        <f t="shared" si="86"/>
        <v>1</v>
      </c>
      <c r="AJ134" s="12">
        <f t="shared" si="86"/>
        <v>2</v>
      </c>
      <c r="AK134" s="12" t="str">
        <f t="shared" si="86"/>
        <v>x</v>
      </c>
      <c r="AL134" s="7" t="str">
        <f>+IF(AB133&lt;&gt;AB134,IF(AB134=0,"100",IF(AB134=1,$AE$98,IF(AB134=2,$AI$98,IF(AB134="x",$AG$98,"")))),"0")</f>
        <v>0</v>
      </c>
      <c r="AM134" s="7">
        <f>+IF(AC133&lt;&gt;AC134,IF(AC134=0,"100",IF(AC134=1,$AE$99,IF(AC134=2,$AI$99,IF(AC134="x",$AG$99,"")))),"0")</f>
        <v>29.104477611940297</v>
      </c>
      <c r="AN134" s="7">
        <f>+IF(AD133&lt;&gt;AD134,IF(AD134=0,"100",IF(AD134=1,$AE$100,IF(AD134=2,$AI$100,IF(AD134="x",$AG$100,"")))),"0")</f>
        <v>69.56521739130434</v>
      </c>
      <c r="AO134" s="7" t="str">
        <f>+IF(AE133&lt;&gt;AE134,IF(AE134=0,"100",IF(AE134=1,$AE$101,IF(AE134=2,$AI$101,IF(AE134="x",$AG$101,"")))),"0")</f>
        <v>0</v>
      </c>
      <c r="AP134" s="7">
        <f>+IF(AF133&lt;&gt;AF134,IF(AF134=0,"100",IF(AF134=1,$AE$102,IF(AF134=2,$AI$102,IF(AF134="x",$AG$102,"")))),"0")</f>
        <v>24.8062015503876</v>
      </c>
      <c r="AQ134" s="7">
        <f>+IF(AG133&lt;&gt;AG134,IF(AG134=0,"100",IF(AG134=1,$AE$103,IF(AG134=2,$AI$103,IF(AG134="x",$AG$103,"")))),"0")</f>
        <v>19.53125</v>
      </c>
      <c r="AR134" s="7" t="str">
        <f>+IF(AH133&lt;&gt;AH134,IF(AH134=0,"100",IF(AH134=1,$AE$104,IF(AH134=2,$AI$104,IF(AH134="x",$AG$104,"")))),"0")</f>
        <v>0</v>
      </c>
      <c r="AS134" s="7" t="str">
        <f>+IF(AI133&lt;&gt;AI134,IF(AI134=0,"100",IF(AI134=1,$AE$105,IF(AI134=2,$AI$105,IF(AI134="x",$AG$105,"")))),"0")</f>
        <v>0</v>
      </c>
      <c r="AT134" s="7">
        <f>+IF(AJ133&lt;&gt;AJ134,IF(AJ134=0,"100",IF(AJ134=1,$AE$106,IF(AJ134=2,$AI$106,IF(AJ134="x",$AG$106,"")))),"0")</f>
        <v>11.11111111111111</v>
      </c>
      <c r="AU134" s="7">
        <f>+IF(AK133&lt;&gt;AK134,IF(AK134=0,"100",IF(AK134=1,$AE$107,IF(AK134=2,$AI$107,IF(AK134="x",$AG$107,"")))),"0")</f>
        <v>20.437956204379564</v>
      </c>
      <c r="AV134" s="8">
        <f t="shared" si="36"/>
        <v>6</v>
      </c>
      <c r="AW134" s="23">
        <f t="shared" si="27"/>
        <v>29.1</v>
      </c>
      <c r="AX134" s="50"/>
      <c r="AY134" s="12" t="str">
        <f>+AY54</f>
        <v>Гамба</v>
      </c>
      <c r="AZ134" s="12">
        <f aca="true" t="shared" si="87" ref="AZ134:BI134">+AZ54</f>
        <v>1</v>
      </c>
      <c r="BA134" s="12" t="str">
        <f t="shared" si="87"/>
        <v>x</v>
      </c>
      <c r="BB134" s="12">
        <f t="shared" si="87"/>
        <v>1</v>
      </c>
      <c r="BC134" s="12">
        <f t="shared" si="87"/>
        <v>2</v>
      </c>
      <c r="BD134" s="12" t="str">
        <f t="shared" si="87"/>
        <v>x</v>
      </c>
      <c r="BE134" s="12" t="str">
        <f t="shared" si="87"/>
        <v>x</v>
      </c>
      <c r="BF134" s="12">
        <f t="shared" si="87"/>
        <v>2</v>
      </c>
      <c r="BG134" s="12">
        <f t="shared" si="87"/>
        <v>1</v>
      </c>
      <c r="BH134" s="12">
        <f t="shared" si="87"/>
        <v>1</v>
      </c>
      <c r="BI134" s="12">
        <f t="shared" si="87"/>
        <v>1</v>
      </c>
      <c r="BJ134" s="7" t="str">
        <f>+IF(AZ133&lt;&gt;AZ134,IF(AZ134=0,"100",IF(AZ134=1,$AE$98,IF(AZ134=2,$AI$98,IF(AZ134="x",$AG$98,"")))),"0")</f>
        <v>0</v>
      </c>
      <c r="BK134" s="7">
        <f>+IF(BA133&lt;&gt;BA134,IF(BA134=0,"100",IF(BA134=1,$AE$99,IF(BA134=2,$AI$99,IF(BA134="x",$AG$99,"")))),"0")</f>
        <v>29.104477611940297</v>
      </c>
      <c r="BL134" s="7" t="str">
        <f>+IF(BB133&lt;&gt;BB134,IF(BB134=0,"100",IF(BB134=1,$AE$100,IF(BB134=2,$AI$100,IF(BB134="x",$AG$100,"")))),"0")</f>
        <v>0</v>
      </c>
      <c r="BM134" s="7" t="str">
        <f>+IF(BC133&lt;&gt;BC134,IF(BC134=0,"100",IF(BC134=1,$AE$101,IF(BC134=2,$AI$101,IF(BC134="x",$AG$101,"")))),"0")</f>
        <v>0</v>
      </c>
      <c r="BN134" s="7">
        <f>+IF(BD133&lt;&gt;BD134,IF(BD134=0,"100",IF(BD134=1,$AE$102,IF(BD134=2,$AI$102,IF(BD134="x",$AG$102,"")))),"0")</f>
        <v>24.8062015503876</v>
      </c>
      <c r="BO134" s="7">
        <f>+IF(BE133&lt;&gt;BE134,IF(BE134=0,"100",IF(BE134=1,$AE$103,IF(BE134=2,$AI$103,IF(BE134="x",$AG$103,"")))),"0")</f>
        <v>19.53125</v>
      </c>
      <c r="BP134" s="7" t="str">
        <f>+IF(BF133&lt;&gt;BF134,IF(BF134=0,"100",IF(BF134=1,$AE$104,IF(BF134=2,$AI$104,IF(BF134="x",$AG$104,"")))),"0")</f>
        <v>0</v>
      </c>
      <c r="BQ134" s="7" t="str">
        <f>+IF(BG133&lt;&gt;BG134,IF(BG134=0,"100",IF(BG134=1,$AE$105,IF(BG134=2,$AI$105,IF(BG134="x",$AG$105,"")))),"0")</f>
        <v>0</v>
      </c>
      <c r="BR134" s="7" t="str">
        <f>+IF(BH133&lt;&gt;BH134,IF(BH134=0,"100",IF(BH134=1,$AE$106,IF(BH134=2,$AI$106,IF(BH134="x",$AG$106,"")))),"0")</f>
        <v>0</v>
      </c>
      <c r="BS134" s="7" t="str">
        <f>+IF(BI133&lt;&gt;BI134,IF(BI134=0,"100",IF(BI134=1,$AE$107,IF(BI134=2,$AI$107,IF(BI134="x",$AG$107,"")))),"0")</f>
        <v>0</v>
      </c>
      <c r="BT134" s="8">
        <f t="shared" si="38"/>
        <v>3</v>
      </c>
      <c r="BU134" s="23">
        <f t="shared" si="29"/>
        <v>24.5</v>
      </c>
      <c r="BV134" s="50"/>
      <c r="BW134" s="12">
        <f aca="true" t="shared" si="88" ref="BW134:CG134">+BW23</f>
        <v>0</v>
      </c>
      <c r="BX134" s="12">
        <f t="shared" si="88"/>
        <v>0</v>
      </c>
      <c r="BY134" s="12">
        <f t="shared" si="88"/>
        <v>0</v>
      </c>
      <c r="BZ134" s="12">
        <f t="shared" si="88"/>
        <v>0</v>
      </c>
      <c r="CA134" s="12">
        <f t="shared" si="88"/>
        <v>0</v>
      </c>
      <c r="CB134" s="12">
        <f t="shared" si="88"/>
        <v>0</v>
      </c>
      <c r="CC134" s="12">
        <f t="shared" si="88"/>
        <v>0</v>
      </c>
      <c r="CD134" s="12">
        <f t="shared" si="88"/>
        <v>0</v>
      </c>
      <c r="CE134" s="12">
        <f t="shared" si="88"/>
        <v>0</v>
      </c>
      <c r="CF134" s="12">
        <f t="shared" si="88"/>
        <v>0</v>
      </c>
      <c r="CG134" s="12">
        <f t="shared" si="88"/>
        <v>0</v>
      </c>
      <c r="CH134" s="7" t="str">
        <f>+IF(BX133&lt;&gt;BX134,IF(BX134=0,"100",IF(BX134=1,$AE$98,IF(BX134=2,$AI$98,IF(BX134="x",$BF$167,"")))),"0")</f>
        <v>0</v>
      </c>
      <c r="CI134" s="7" t="str">
        <f>+IF(BY133&lt;&gt;BY134,IF(BY134=0,"100",IF(BY134=1,$AE$99,IF(BY134=2,$AG$99,IF(BY134="x",$BF$168,"")))),"0")</f>
        <v>0</v>
      </c>
      <c r="CJ134" s="7" t="str">
        <f>+IF(BZ133&lt;&gt;BZ134,IF(BZ134=0,"100",IF(BZ134=1,$BD$169,IF(BZ134=2,$BH$169,IF(BZ134="x",$BF$169,"")))),"0")</f>
        <v>0</v>
      </c>
      <c r="CK134" s="7" t="str">
        <f>+IF(CA133&lt;&gt;CA134,IF(CA134=0,"100",IF(CA134=1,$AE$101,IF(CA134=2,$AI$101,IF(CA134="x",$AG$101,"")))),"0")</f>
        <v>0</v>
      </c>
      <c r="CL134" s="7" t="str">
        <f>+IF(CB133&lt;&gt;CB134,IF(CB134=0,"100",IF(CB134=1,$AE$102,IF(CB134=2,$AI$102,IF(CB134="x",$AG$102,"")))),"0")</f>
        <v>0</v>
      </c>
      <c r="CM134" s="7" t="str">
        <f>+IF(CC133&lt;&gt;CC134,IF(CC134=0,"100",IF(CC134=1,$AE$103,IF(CC134=2,$AI$103,IF(CC134="x",$AG$103,"")))),"0")</f>
        <v>0</v>
      </c>
      <c r="CN134" s="7" t="str">
        <f>+IF(CD133&lt;&gt;CD134,IF(CD134=0,"100",IF(CD134=1,$AE$104,IF(CD134=2,$BH$173,IF(CD134="x",$AG$104,"")))),"0")</f>
        <v>0</v>
      </c>
      <c r="CO134" s="7" t="str">
        <f>+IF(CE133&lt;&gt;CE134,IF(CE134=0,"100",IF(CE134=1,$AE$105,IF(CE134=2,$BH$174,IF(CE134="x",$AG$105,"")))),"0")</f>
        <v>0</v>
      </c>
      <c r="CP134" s="7" t="str">
        <f>+IF(CF133&lt;&gt;CF134,IF(CF134=0,"100",IF(CF134=1,$AE$106,IF(CF134=2,$AI$106,IF(CF134="x",$AG$106,"")))),"0")</f>
        <v>0</v>
      </c>
      <c r="CQ134" s="7" t="str">
        <f>+IF(CG133&lt;&gt;CG134,IF(CG134=0,"100",IF(CG134=1,$BD$176,IF(CG134=2,$AI$107,IF(CG134="x",$AE$107,"")))),"0")</f>
        <v>0</v>
      </c>
      <c r="CR134" s="8">
        <f t="shared" si="40"/>
        <v>0</v>
      </c>
      <c r="CS134" s="16" t="e">
        <f t="shared" si="31"/>
        <v>#DIV/0!</v>
      </c>
      <c r="CT134" s="13"/>
      <c r="DB134" s="11"/>
    </row>
    <row r="135" spans="1:106" ht="11.25">
      <c r="A135" s="11"/>
      <c r="B135" s="54">
        <v>8</v>
      </c>
      <c r="C135" s="4" t="str">
        <f>+C56</f>
        <v>Ювентус</v>
      </c>
      <c r="D135" s="4">
        <f aca="true" t="shared" si="89" ref="D135:M135">+D56</f>
        <v>1</v>
      </c>
      <c r="E135" s="4">
        <f t="shared" si="89"/>
        <v>0</v>
      </c>
      <c r="F135" s="4">
        <f t="shared" si="89"/>
        <v>2</v>
      </c>
      <c r="G135" s="4">
        <f t="shared" si="89"/>
        <v>2</v>
      </c>
      <c r="H135" s="4">
        <f t="shared" si="89"/>
        <v>2</v>
      </c>
      <c r="I135" s="4">
        <f t="shared" si="89"/>
        <v>2</v>
      </c>
      <c r="J135" s="4">
        <f t="shared" si="89"/>
        <v>2</v>
      </c>
      <c r="K135" s="4">
        <f t="shared" si="89"/>
        <v>2</v>
      </c>
      <c r="L135" s="4">
        <f t="shared" si="89"/>
        <v>1</v>
      </c>
      <c r="M135" s="4" t="str">
        <f t="shared" si="89"/>
        <v>x</v>
      </c>
      <c r="N135" s="4" t="str">
        <f>+IF(D135&lt;&gt;D136,IF(D135=0,"100",IF(D135=1,$AE$98,IF(D135=2,$AI$98,IF(D135="x",$AG$98,"")))),"0")</f>
        <v>0</v>
      </c>
      <c r="O135" s="4" t="str">
        <f>+IF(E135&lt;&gt;E136,IF(E135=0,"100",IF(E135=1,$AE$99,IF(E135=2,$AI$99,IF(E135="x",$AG$99,"")))),"0")</f>
        <v>100</v>
      </c>
      <c r="P135" s="4">
        <f>+IF(F135&lt;&gt;F136,IF(F135=0,"100",IF(F135=1,$AE$100,IF(F135=2,$AI$100,IF(F135="x",$AG$100,"")))),"0")</f>
        <v>18.840579710144926</v>
      </c>
      <c r="Q135" s="4" t="str">
        <f>+IF(G135&lt;&gt;G136,IF(G135=0,"100",IF(G135=1,$AE$101,IF(G135=2,$AI$101,IF(G135="x",$AG$101,"")))),"0")</f>
        <v>0</v>
      </c>
      <c r="R135" s="4">
        <f>+IF(H135&lt;&gt;H136,IF(H135=0,"100",IF(H135=1,$AE$102,IF(H135=2,$AI$102,IF(H135="x",$AG$102,"")))),"0")</f>
        <v>44.96124031007752</v>
      </c>
      <c r="S135" s="4">
        <f>+IF(I135&lt;&gt;I136,IF(I135=0,"100",IF(I135=1,$AE$103,IF(I135=2,$AI$103,IF(I135="x",$AG$103,"")))),"0")</f>
        <v>7.8125</v>
      </c>
      <c r="T135" s="4" t="str">
        <f>+IF(J135&lt;&gt;J136,IF(J135=0,"100",IF(J135=1,$AE$104,IF(J135=2,$AI$104,IF(J135="x",$AG$104,"")))),"0")</f>
        <v>0</v>
      </c>
      <c r="U135" s="4">
        <f>+IF(K135&lt;&gt;K136,IF(K135=0,"100",IF(K135=1,$AE$105,IF(K135=2,$AI$105,IF(K135="x",$AG$105,"")))),"0")</f>
        <v>16.541353383458645</v>
      </c>
      <c r="V135" s="4">
        <f>+IF(L135&lt;&gt;L136,IF(L135=0,"100",IF(L135=1,$AE$106,IF(L135=2,$AI$106,IF(L135="x",$AG$106,"")))),"0")</f>
        <v>71.42857142857143</v>
      </c>
      <c r="W135" s="4">
        <f>+IF(M135&lt;&gt;M136,IF(M135=0,"100",IF(M135=1,$AE$107,IF(M135=2,$AI$107,IF(M135="x",$AG$107,"")))),"0")</f>
        <v>20.437956204379564</v>
      </c>
      <c r="X135" s="8">
        <f t="shared" si="33"/>
        <v>7</v>
      </c>
      <c r="Y135" s="22">
        <f>ROUND(((N135+O135+P135+Q135+R135+S135+T135+U135+V135+W135)/X135),1)</f>
        <v>40</v>
      </c>
      <c r="Z135" s="55">
        <v>8</v>
      </c>
      <c r="AA135" s="4" t="str">
        <f>+AA56</f>
        <v>Коло-Коло</v>
      </c>
      <c r="AB135" s="4">
        <f aca="true" t="shared" si="90" ref="AB135:AK135">+AB56</f>
        <v>1</v>
      </c>
      <c r="AC135" s="4">
        <f t="shared" si="90"/>
        <v>2</v>
      </c>
      <c r="AD135" s="4">
        <f t="shared" si="90"/>
        <v>1</v>
      </c>
      <c r="AE135" s="4">
        <f t="shared" si="90"/>
        <v>2</v>
      </c>
      <c r="AF135" s="4">
        <f t="shared" si="90"/>
        <v>1</v>
      </c>
      <c r="AG135" s="4">
        <f t="shared" si="90"/>
        <v>1</v>
      </c>
      <c r="AH135" s="4">
        <f t="shared" si="90"/>
        <v>2</v>
      </c>
      <c r="AI135" s="4">
        <f t="shared" si="90"/>
        <v>1</v>
      </c>
      <c r="AJ135" s="4">
        <f t="shared" si="90"/>
        <v>0</v>
      </c>
      <c r="AK135" s="4">
        <f t="shared" si="90"/>
        <v>1</v>
      </c>
      <c r="AL135" s="4">
        <f>+IF(AB135&lt;&gt;AB136,IF(AB135=0,"100",IF(AB135=1,$AE$98,IF(AB135=2,$AI$98,IF(AB135="x",$AG$98,"")))),"0")</f>
        <v>94.92753623188406</v>
      </c>
      <c r="AM135" s="4">
        <f>+IF(AC135&lt;&gt;AC136,IF(AC135=0,"100",IF(AC135=1,$AE$99,IF(AC135=2,$AI$99,IF(AC135="x",$AG$99,"")))),"0")</f>
        <v>41.04477611940298</v>
      </c>
      <c r="AN135" s="4" t="str">
        <f>+IF(AD135&lt;&gt;AD136,IF(AD135=0,"100",IF(AD135=1,$AE$100,IF(AD135=2,$AI$100,IF(AD135="x",$AG$100,"")))),"0")</f>
        <v>0</v>
      </c>
      <c r="AO135" s="4" t="str">
        <f>+IF(AE135&lt;&gt;AE136,IF(AE135=0,"100",IF(AE135=1,$AE$101,IF(AE135=2,$AI$101,IF(AE135="x",$AG$101,"")))),"0")</f>
        <v>0</v>
      </c>
      <c r="AP135" s="4">
        <f>+IF(AF135&lt;&gt;AF136,IF(AF135=0,"100",IF(AF135=1,$AE$102,IF(AF135=2,$AI$102,IF(AF135="x",$AG$102,"")))),"0")</f>
        <v>30.232558139534884</v>
      </c>
      <c r="AQ135" s="4" t="str">
        <f>+IF(AG135&lt;&gt;AG136,IF(AG135=0,"100",IF(AG135=1,$AE$103,IF(AG135=2,$AI$103,IF(AG135="x",$AG$103,"")))),"0")</f>
        <v>0</v>
      </c>
      <c r="AR135" s="4" t="str">
        <f>+IF(AH135&lt;&gt;AH136,IF(AH135=0,"100",IF(AH135=1,$AE$104,IF(AH135=2,$AI$104,IF(AH135="x",$AG$104,"")))),"0")</f>
        <v>0</v>
      </c>
      <c r="AS135" s="4" t="str">
        <f>+IF(AI135&lt;&gt;AI136,IF(AI135=0,"100",IF(AI135=1,$AE$105,IF(AI135=2,$AI$105,IF(AI135="x",$AG$105,"")))),"0")</f>
        <v>0</v>
      </c>
      <c r="AT135" s="4" t="str">
        <f>+IF(AJ135&lt;&gt;AJ136,IF(AJ135=0,"100",IF(AJ135=1,$AE$106,IF(AJ135=2,$AI$106,IF(AJ135="x",$AG$106,"")))),"0")</f>
        <v>100</v>
      </c>
      <c r="AU135" s="4">
        <f>+IF(AK135&lt;&gt;AK136,IF(AK135=0,"100",IF(AK135=1,$AE$107,IF(AK135=2,$AI$107,IF(AK135="x",$AG$107,"")))),"0")</f>
        <v>51.09489051094891</v>
      </c>
      <c r="AV135" s="8">
        <f t="shared" si="36"/>
        <v>5</v>
      </c>
      <c r="AW135" s="22">
        <f t="shared" si="27"/>
        <v>63.5</v>
      </c>
      <c r="AX135" s="44">
        <v>8</v>
      </c>
      <c r="AY135" s="4" t="str">
        <f>+AY56</f>
        <v>Боруссия Д.</v>
      </c>
      <c r="AZ135" s="4">
        <f aca="true" t="shared" si="91" ref="AZ135:BI135">+AZ56</f>
        <v>1</v>
      </c>
      <c r="BA135" s="4" t="str">
        <f t="shared" si="91"/>
        <v>x</v>
      </c>
      <c r="BB135" s="4">
        <f t="shared" si="91"/>
        <v>1</v>
      </c>
      <c r="BC135" s="4">
        <f t="shared" si="91"/>
        <v>2</v>
      </c>
      <c r="BD135" s="4">
        <f t="shared" si="91"/>
        <v>2</v>
      </c>
      <c r="BE135" s="4">
        <f t="shared" si="91"/>
        <v>1</v>
      </c>
      <c r="BF135" s="4">
        <f t="shared" si="91"/>
        <v>2</v>
      </c>
      <c r="BG135" s="4">
        <f t="shared" si="91"/>
        <v>0</v>
      </c>
      <c r="BH135" s="4" t="str">
        <f t="shared" si="91"/>
        <v>x</v>
      </c>
      <c r="BI135" s="4">
        <f t="shared" si="91"/>
        <v>1</v>
      </c>
      <c r="BJ135" s="4" t="str">
        <f>+IF(AZ135&lt;&gt;AZ136,IF(AZ135=0,"100",IF(AZ135=1,$AE$98,IF(AZ135=2,$AI$98,IF(AZ135="x",$AG$98,"")))),"0")</f>
        <v>0</v>
      </c>
      <c r="BK135" s="4">
        <f>+IF(BA135&lt;&gt;BA136,IF(BA135=0,"100",IF(BA135=1,$AE$99,IF(BA135=2,$AI$99,IF(BA135="x",$AG$99,"")))),"0")</f>
        <v>29.104477611940297</v>
      </c>
      <c r="BL135" s="4">
        <f>+IF(BB135&lt;&gt;BB136,IF(BB135=0,"100",IF(BB135=1,$AE$100,IF(BB135=2,$AI$100,IF(BB135="x",$AG$100,"")))),"0")</f>
        <v>69.56521739130434</v>
      </c>
      <c r="BM135" s="4" t="str">
        <f>+IF(BC135&lt;&gt;BC136,IF(BC135=0,"100",IF(BC135=1,$AE$101,IF(BC135=2,$AI$101,IF(BC135="x",$AG$101,"")))),"0")</f>
        <v>0</v>
      </c>
      <c r="BN135" s="4">
        <f>+IF(BD135&lt;&gt;BD136,IF(BD135=0,"100",IF(BD135=1,$AE$102,IF(BD135=2,$AI$102,IF(BD135="x",$AG$102,"")))),"0")</f>
        <v>44.96124031007752</v>
      </c>
      <c r="BO135" s="4">
        <f>+IF(BE135&lt;&gt;BE136,IF(BE135=0,"100",IF(BE135=1,$AE$103,IF(BE135=2,$AI$103,IF(BE135="x",$AG$103,"")))),"0")</f>
        <v>72.65625</v>
      </c>
      <c r="BP135" s="4">
        <f>+IF(BF135&lt;&gt;BF136,IF(BF135=0,"100",IF(BF135=1,$AE$104,IF(BF135=2,$AI$104,IF(BF135="x",$AG$104,"")))),"0")</f>
        <v>81.3953488372093</v>
      </c>
      <c r="BQ135" s="4" t="str">
        <f>+IF(BG135&lt;&gt;BG136,IF(BG135=0,"100",IF(BG135=1,$AE$105,IF(BG135=2,$AI$105,IF(BG135="x",$AG$105,"")))),"0")</f>
        <v>100</v>
      </c>
      <c r="BR135" s="4">
        <f>+IF(BH135&lt;&gt;BH136,IF(BH135=0,"100",IF(BH135=1,$AE$106,IF(BH135=2,$AI$106,IF(BH135="x",$AG$106,"")))),"0")</f>
        <v>17.46031746031746</v>
      </c>
      <c r="BS135" s="4">
        <f>+IF(BI135&lt;&gt;BI136,IF(BI135=0,"100",IF(BI135=1,$AE$107,IF(BI135=2,$AI$107,IF(BI135="x",$AG$107,"")))),"0")</f>
        <v>51.09489051094891</v>
      </c>
      <c r="BT135" s="8">
        <f t="shared" si="38"/>
        <v>8</v>
      </c>
      <c r="BU135" s="22">
        <f t="shared" si="29"/>
        <v>58.3</v>
      </c>
      <c r="BV135" s="44">
        <v>8</v>
      </c>
      <c r="BW135" s="4">
        <f aca="true" t="shared" si="92" ref="BW135:CG135">+BW25</f>
        <v>0</v>
      </c>
      <c r="BX135" s="4">
        <f t="shared" si="92"/>
        <v>0</v>
      </c>
      <c r="BY135" s="4">
        <f t="shared" si="92"/>
        <v>0</v>
      </c>
      <c r="BZ135" s="4">
        <f t="shared" si="92"/>
        <v>0</v>
      </c>
      <c r="CA135" s="4">
        <f t="shared" si="92"/>
        <v>0</v>
      </c>
      <c r="CB135" s="4">
        <f t="shared" si="92"/>
        <v>0</v>
      </c>
      <c r="CC135" s="4">
        <f t="shared" si="92"/>
        <v>0</v>
      </c>
      <c r="CD135" s="4">
        <f t="shared" si="92"/>
        <v>0</v>
      </c>
      <c r="CE135" s="4">
        <f t="shared" si="92"/>
        <v>0</v>
      </c>
      <c r="CF135" s="4">
        <f t="shared" si="92"/>
        <v>0</v>
      </c>
      <c r="CG135" s="4">
        <f t="shared" si="92"/>
        <v>0</v>
      </c>
      <c r="CH135" s="4" t="str">
        <f>+IF(BX135&lt;&gt;BX136,IF(BX135=0,"100",IF(BX135=1,$AE$98,IF(BX135=2,$AI$98,IF(BX135="x",$BF$167,"")))),"0")</f>
        <v>0</v>
      </c>
      <c r="CI135" s="4" t="str">
        <f>+IF(BY135&lt;&gt;BY136,IF(BY135=0,"100",IF(BY135=1,$AE$99,IF(BY135=2,$AG$99,IF(BY135="x",$BF$168,"")))),"0")</f>
        <v>0</v>
      </c>
      <c r="CJ135" s="4" t="str">
        <f>+IF(BZ135&lt;&gt;BZ136,IF(BZ135=0,"100",IF(BZ135=1,$BD$169,IF(BZ135=2,$BH$169,IF(BZ135="x",$BF$169,"")))),"0")</f>
        <v>0</v>
      </c>
      <c r="CK135" s="4" t="str">
        <f>+IF(CA135&lt;&gt;CA136,IF(CA135=0,"100",IF(CA135=1,$AE$101,IF(CA135=2,$AI$101,IF(CA135="x",$AG$101,"")))),"0")</f>
        <v>0</v>
      </c>
      <c r="CL135" s="4" t="str">
        <f>+IF(CB135&lt;&gt;CB136,IF(CB135=0,"100",IF(CB135=1,$AE$102,IF(CB135=2,$AI$102,IF(CB135="x",$AG$102,"")))),"0")</f>
        <v>0</v>
      </c>
      <c r="CM135" s="4" t="str">
        <f>+IF(CC135&lt;&gt;CC136,IF(CC135=0,"100",IF(CC135=1,$AE$103,IF(CC135=2,$AI$103,IF(CC135="x",$AG$103,"")))),"0")</f>
        <v>0</v>
      </c>
      <c r="CN135" s="4" t="str">
        <f>+IF(CD135&lt;&gt;CD136,IF(CD135=0,"100",IF(CD135=1,$AE$104,IF(CD135=2,$BH$173,IF(CD135="x",$AG$104,"")))),"0")</f>
        <v>0</v>
      </c>
      <c r="CO135" s="4" t="str">
        <f>+IF(CE135&lt;&gt;CE136,IF(CE135=0,"100",IF(CE135=1,$AE$105,IF(CE135=2,$BH$174,IF(CE135="x",$AG$105,"")))),"0")</f>
        <v>0</v>
      </c>
      <c r="CP135" s="4" t="str">
        <f>+IF(CF135&lt;&gt;CF136,IF(CF135=0,"100",IF(CF135=1,$AE$106,IF(CF135=2,$AI$106,IF(CF135="x",$AG$106,"")))),"0")</f>
        <v>0</v>
      </c>
      <c r="CQ135" s="4" t="str">
        <f>+IF(CG135&lt;&gt;CG136,IF(CG135=0,"100",IF(CG135=1,$BD$176,IF(CG135=2,$AI$107,IF(CG135="x",$AE$107,"")))),"0")</f>
        <v>0</v>
      </c>
      <c r="CR135" s="8">
        <f t="shared" si="40"/>
        <v>0</v>
      </c>
      <c r="CS135" s="17" t="e">
        <f t="shared" si="31"/>
        <v>#DIV/0!</v>
      </c>
      <c r="CT135" s="13"/>
      <c r="DB135" s="11"/>
    </row>
    <row r="136" spans="1:106" ht="11.25">
      <c r="A136" s="11"/>
      <c r="B136" s="54"/>
      <c r="C136" s="4" t="str">
        <f>+C57</f>
        <v>Сельта</v>
      </c>
      <c r="D136" s="4">
        <f aca="true" t="shared" si="93" ref="D136:M136">+D57</f>
        <v>1</v>
      </c>
      <c r="E136" s="4">
        <f t="shared" si="93"/>
        <v>2</v>
      </c>
      <c r="F136" s="4">
        <f t="shared" si="93"/>
        <v>1</v>
      </c>
      <c r="G136" s="4">
        <f t="shared" si="93"/>
        <v>2</v>
      </c>
      <c r="H136" s="4">
        <f t="shared" si="93"/>
        <v>1</v>
      </c>
      <c r="I136" s="4">
        <f t="shared" si="93"/>
        <v>1</v>
      </c>
      <c r="J136" s="4">
        <f t="shared" si="93"/>
        <v>2</v>
      </c>
      <c r="K136" s="4">
        <f t="shared" si="93"/>
        <v>1</v>
      </c>
      <c r="L136" s="4">
        <f t="shared" si="93"/>
        <v>2</v>
      </c>
      <c r="M136" s="4">
        <f t="shared" si="93"/>
        <v>2</v>
      </c>
      <c r="N136" s="7" t="str">
        <f>+IF(D135&lt;&gt;D136,IF(D136=0,"100",IF(D136=1,$AE$98,IF(D136=2,$AI$98,IF(D136="x",$AG$98,"")))),"0")</f>
        <v>0</v>
      </c>
      <c r="O136" s="7">
        <f>+IF(E135&lt;&gt;E136,IF(E136=0,"100",IF(E136=1,$AE$99,IF(E136=2,$AI$99,IF(E136="x",$AG$99,"")))),"0")</f>
        <v>41.04477611940298</v>
      </c>
      <c r="P136" s="7">
        <f>+IF(F135&lt;&gt;F136,IF(F136=0,"100",IF(F136=1,$AE$100,IF(F136=2,$AI$100,IF(F136="x",$AG$100,"")))),"0")</f>
        <v>69.56521739130434</v>
      </c>
      <c r="Q136" s="7" t="str">
        <f>+IF(G135&lt;&gt;G136,IF(G136=0,"100",IF(G136=1,$AE$101,IF(G136=2,$AI$101,IF(G136="x",$AG$101,"")))),"0")</f>
        <v>0</v>
      </c>
      <c r="R136" s="7">
        <f>+IF(H135&lt;&gt;H136,IF(H136=0,"100",IF(H136=1,$AE$102,IF(H136=2,$AI$102,IF(H136="x",$AG$102,"")))),"0")</f>
        <v>30.232558139534884</v>
      </c>
      <c r="S136" s="7">
        <f>+IF(I135&lt;&gt;I136,IF(I136=0,"100",IF(I136=1,$AE$103,IF(I136=2,$AI$103,IF(I136="x",$AG$103,"")))),"0")</f>
        <v>72.65625</v>
      </c>
      <c r="T136" s="7" t="str">
        <f>+IF(J135&lt;&gt;J136,IF(J136=0,"100",IF(J136=1,$AE$104,IF(J136=2,$AI$104,IF(J136="x",$AG$104,"")))),"0")</f>
        <v>0</v>
      </c>
      <c r="U136" s="7">
        <f>+IF(K135&lt;&gt;K136,IF(K136=0,"100",IF(K136=1,$AE$105,IF(K136=2,$AI$105,IF(K136="x",$AG$105,"")))),"0")</f>
        <v>62.40601503759399</v>
      </c>
      <c r="V136" s="7">
        <f>+IF(L135&lt;&gt;L136,IF(L136=0,"100",IF(L136=1,$AE$106,IF(L136=2,$AI$106,IF(L136="x",$AG$106,"")))),"0")</f>
        <v>11.11111111111111</v>
      </c>
      <c r="W136" s="7">
        <f>+IF(M135&lt;&gt;M136,IF(M136=0,"100",IF(M136=1,$AE$107,IF(M136=2,$AI$107,IF(M136="x",$AG$107,"")))),"0")</f>
        <v>28.467153284671532</v>
      </c>
      <c r="X136" s="8">
        <f t="shared" si="33"/>
        <v>7</v>
      </c>
      <c r="Y136" s="23">
        <f t="shared" si="34"/>
        <v>45.1</v>
      </c>
      <c r="Z136" s="55"/>
      <c r="AA136" s="4" t="str">
        <f>+AA57</f>
        <v>Ливорно</v>
      </c>
      <c r="AB136" s="4" t="str">
        <f aca="true" t="shared" si="94" ref="AB136:AK136">+AB57</f>
        <v>x</v>
      </c>
      <c r="AC136" s="4" t="str">
        <f t="shared" si="94"/>
        <v>x</v>
      </c>
      <c r="AD136" s="4">
        <f t="shared" si="94"/>
        <v>1</v>
      </c>
      <c r="AE136" s="4">
        <f t="shared" si="94"/>
        <v>2</v>
      </c>
      <c r="AF136" s="4" t="str">
        <f t="shared" si="94"/>
        <v>x</v>
      </c>
      <c r="AG136" s="4">
        <f t="shared" si="94"/>
        <v>1</v>
      </c>
      <c r="AH136" s="4">
        <f t="shared" si="94"/>
        <v>2</v>
      </c>
      <c r="AI136" s="4">
        <f t="shared" si="94"/>
        <v>1</v>
      </c>
      <c r="AJ136" s="4">
        <f t="shared" si="94"/>
        <v>2</v>
      </c>
      <c r="AK136" s="4">
        <f t="shared" si="94"/>
        <v>2</v>
      </c>
      <c r="AL136" s="7">
        <f>+IF(AB135&lt;&gt;AB136,IF(AB136=0,"100",IF(AB136=1,$AE$98,IF(AB136=2,$AI$98,IF(AB136="x",$AG$98,"")))),"0")</f>
        <v>3.6231884057971016</v>
      </c>
      <c r="AM136" s="7">
        <f>+IF(AC135&lt;&gt;AC136,IF(AC136=0,"100",IF(AC136=1,$AE$99,IF(AC136=2,$AI$99,IF(AC136="x",$AG$99,"")))),"0")</f>
        <v>29.104477611940297</v>
      </c>
      <c r="AN136" s="7" t="str">
        <f>+IF(AD135&lt;&gt;AD136,IF(AD136=0,"100",IF(AD136=1,$AE$100,IF(AD136=2,$AI$100,IF(AD136="x",$AG$100,"")))),"0")</f>
        <v>0</v>
      </c>
      <c r="AO136" s="7" t="str">
        <f>+IF(AE135&lt;&gt;AE136,IF(AE136=0,"100",IF(AE136=1,$AE$101,IF(AE136=2,$AI$101,IF(AE136="x",$AG$101,"")))),"0")</f>
        <v>0</v>
      </c>
      <c r="AP136" s="7">
        <f>+IF(AF135&lt;&gt;AF136,IF(AF136=0,"100",IF(AF136=1,$AE$102,IF(AF136=2,$AI$102,IF(AF136="x",$AG$102,"")))),"0")</f>
        <v>24.8062015503876</v>
      </c>
      <c r="AQ136" s="7" t="str">
        <f>+IF(AG135&lt;&gt;AG136,IF(AG136=0,"100",IF(AG136=1,$AE$103,IF(AG136=2,$AI$103,IF(AG136="x",$AG$103,"")))),"0")</f>
        <v>0</v>
      </c>
      <c r="AR136" s="7" t="str">
        <f>+IF(AH135&lt;&gt;AH136,IF(AH136=0,"100",IF(AH136=1,$AE$104,IF(AH136=2,$AI$104,IF(AH136="x",$AG$104,"")))),"0")</f>
        <v>0</v>
      </c>
      <c r="AS136" s="7" t="str">
        <f>+IF(AI135&lt;&gt;AI136,IF(AI136=0,"100",IF(AI136=1,$AE$105,IF(AI136=2,$AI$105,IF(AI136="x",$AG$105,"")))),"0")</f>
        <v>0</v>
      </c>
      <c r="AT136" s="7">
        <f>+IF(AJ135&lt;&gt;AJ136,IF(AJ136=0,"100",IF(AJ136=1,$AE$106,IF(AJ136=2,$AI$106,IF(AJ136="x",$AG$106,"")))),"0")</f>
        <v>11.11111111111111</v>
      </c>
      <c r="AU136" s="7">
        <f>+IF(AK135&lt;&gt;AK136,IF(AK136=0,"100",IF(AK136=1,$AE$107,IF(AK136=2,$AI$107,IF(AK136="x",$AG$107,"")))),"0")</f>
        <v>28.467153284671532</v>
      </c>
      <c r="AV136" s="8">
        <f t="shared" si="36"/>
        <v>5</v>
      </c>
      <c r="AW136" s="23">
        <f t="shared" si="27"/>
        <v>19.4</v>
      </c>
      <c r="AX136" s="45"/>
      <c r="AY136" s="4" t="str">
        <f>+AY57</f>
        <v>Мамелуди</v>
      </c>
      <c r="AZ136" s="4">
        <f aca="true" t="shared" si="95" ref="AZ136:BI136">+AZ57</f>
        <v>1</v>
      </c>
      <c r="BA136" s="4">
        <f t="shared" si="95"/>
        <v>1</v>
      </c>
      <c r="BB136" s="4" t="str">
        <f t="shared" si="95"/>
        <v>x</v>
      </c>
      <c r="BC136" s="4">
        <f t="shared" si="95"/>
        <v>2</v>
      </c>
      <c r="BD136" s="4" t="str">
        <f t="shared" si="95"/>
        <v>x</v>
      </c>
      <c r="BE136" s="4" t="str">
        <f t="shared" si="95"/>
        <v>x</v>
      </c>
      <c r="BF136" s="4">
        <f t="shared" si="95"/>
        <v>1</v>
      </c>
      <c r="BG136" s="4">
        <f t="shared" si="95"/>
        <v>1</v>
      </c>
      <c r="BH136" s="4">
        <f t="shared" si="95"/>
        <v>1</v>
      </c>
      <c r="BI136" s="4" t="str">
        <f t="shared" si="95"/>
        <v>x</v>
      </c>
      <c r="BJ136" s="7" t="str">
        <f>+IF(AZ135&lt;&gt;AZ136,IF(AZ136=0,"100",IF(AZ136=1,$AE$98,IF(AZ136=2,$AI$98,IF(AZ136="x",$AG$98,"")))),"0")</f>
        <v>0</v>
      </c>
      <c r="BK136" s="7">
        <f>+IF(BA135&lt;&gt;BA136,IF(BA136=0,"100",IF(BA136=1,$AE$99,IF(BA136=2,$AI$99,IF(BA136="x",$AG$99,"")))),"0")</f>
        <v>29.850746268656717</v>
      </c>
      <c r="BL136" s="7">
        <f>+IF(BB135&lt;&gt;BB136,IF(BB136=0,"100",IF(BB136=1,$AE$100,IF(BB136=2,$AI$100,IF(BB136="x",$AG$100,"")))),"0")</f>
        <v>11.594202898550725</v>
      </c>
      <c r="BM136" s="7" t="str">
        <f>+IF(BC135&lt;&gt;BC136,IF(BC136=0,"100",IF(BC136=1,$AE$101,IF(BC136=2,$AI$101,IF(BC136="x",$AG$101,"")))),"0")</f>
        <v>0</v>
      </c>
      <c r="BN136" s="7">
        <f>+IF(BD135&lt;&gt;BD136,IF(BD136=0,"100",IF(BD136=1,$AE$102,IF(BD136=2,$AI$102,IF(BD136="x",$AG$102,"")))),"0")</f>
        <v>24.8062015503876</v>
      </c>
      <c r="BO136" s="7">
        <f>+IF(BE135&lt;&gt;BE136,IF(BE136=0,"100",IF(BE136=1,$AE$103,IF(BE136=2,$AI$103,IF(BE136="x",$AG$103,"")))),"0")</f>
        <v>19.53125</v>
      </c>
      <c r="BP136" s="7">
        <f>+IF(BF135&lt;&gt;BF136,IF(BF136=0,"100",IF(BF136=1,$AE$104,IF(BF136=2,$AI$104,IF(BF136="x",$AG$104,"")))),"0")</f>
        <v>8.527131782945736</v>
      </c>
      <c r="BQ136" s="7">
        <f>+IF(BG135&lt;&gt;BG136,IF(BG136=0,"100",IF(BG136=1,$AE$105,IF(BG136=2,$AI$105,IF(BG136="x",$AG$105,"")))),"0")</f>
        <v>62.40601503759399</v>
      </c>
      <c r="BR136" s="7">
        <f>+IF(BH135&lt;&gt;BH136,IF(BH136=0,"100",IF(BH136=1,$AE$106,IF(BH136=2,$AI$106,IF(BH136="x",$AG$106,"")))),"0")</f>
        <v>71.42857142857143</v>
      </c>
      <c r="BS136" s="7">
        <f>+IF(BI135&lt;&gt;BI136,IF(BI136=0,"100",IF(BI136=1,$AE$107,IF(BI136=2,$AI$107,IF(BI136="x",$AG$107,"")))),"0")</f>
        <v>20.437956204379564</v>
      </c>
      <c r="BT136" s="8">
        <f t="shared" si="38"/>
        <v>8</v>
      </c>
      <c r="BU136" s="23">
        <f>ROUND(((BJ136+BK136+BL136+BM136+BN136+BO136+BP136+BQ136+BR136+BS136)/BT136),1)</f>
        <v>31.1</v>
      </c>
      <c r="BV136" s="45"/>
      <c r="BW136" s="4">
        <f aca="true" t="shared" si="96" ref="BW136:CG136">+BW26</f>
        <v>0</v>
      </c>
      <c r="BX136" s="4">
        <f t="shared" si="96"/>
        <v>0</v>
      </c>
      <c r="BY136" s="4">
        <f t="shared" si="96"/>
        <v>0</v>
      </c>
      <c r="BZ136" s="4">
        <f t="shared" si="96"/>
        <v>0</v>
      </c>
      <c r="CA136" s="4">
        <f t="shared" si="96"/>
        <v>0</v>
      </c>
      <c r="CB136" s="4">
        <f t="shared" si="96"/>
        <v>0</v>
      </c>
      <c r="CC136" s="4">
        <f t="shared" si="96"/>
        <v>0</v>
      </c>
      <c r="CD136" s="4">
        <f t="shared" si="96"/>
        <v>0</v>
      </c>
      <c r="CE136" s="4">
        <f t="shared" si="96"/>
        <v>0</v>
      </c>
      <c r="CF136" s="4">
        <f t="shared" si="96"/>
        <v>0</v>
      </c>
      <c r="CG136" s="4">
        <f t="shared" si="96"/>
        <v>0</v>
      </c>
      <c r="CH136" s="7" t="str">
        <f>+IF(BX135&lt;&gt;BX136,IF(BX136=0,"100",IF(BX136=1,$AE$98,IF(BX136=2,$AI$98,IF(BX136="x",$BF$167,"")))),"0")</f>
        <v>0</v>
      </c>
      <c r="CI136" s="7" t="str">
        <f>+IF(BY135&lt;&gt;BY136,IF(BY136=0,"100",IF(BY136=1,$AE$99,IF(BY136=2,$AG$99,IF(BY136="x",$BF$168,"")))),"0")</f>
        <v>0</v>
      </c>
      <c r="CJ136" s="7" t="str">
        <f>+IF(BZ135&lt;&gt;BZ136,IF(BZ136=0,"100",IF(BZ136=1,$BD$169,IF(BZ136=2,$BH$169,IF(BZ136="x",$BF$169,"")))),"0")</f>
        <v>0</v>
      </c>
      <c r="CK136" s="7" t="str">
        <f>+IF(CA135&lt;&gt;CA136,IF(CA136=0,"100",IF(CA136=1,$AE$101,IF(CA136=2,$AI$101,IF(CA136="x",$AG$101,"")))),"0")</f>
        <v>0</v>
      </c>
      <c r="CL136" s="7" t="str">
        <f>+IF(CB135&lt;&gt;CB136,IF(CB136=0,"100",IF(CB136=1,$AE$102,IF(CB136=2,$AI$102,IF(CB136="x",$AG$102,"")))),"0")</f>
        <v>0</v>
      </c>
      <c r="CM136" s="7" t="str">
        <f>+IF(CC135&lt;&gt;CC136,IF(CC136=0,"100",IF(CC136=1,$AE$103,IF(CC136=2,$AI$103,IF(CC136="x",$AG$103,"")))),"0")</f>
        <v>0</v>
      </c>
      <c r="CN136" s="7" t="str">
        <f>+IF(CD135&lt;&gt;CD136,IF(CD136=0,"100",IF(CD136=1,$AE$104,IF(CD136=2,$BH$173,IF(CD136="x",$AG$104,"")))),"0")</f>
        <v>0</v>
      </c>
      <c r="CO136" s="7" t="str">
        <f>+IF(CE135&lt;&gt;CE136,IF(CE136=0,"100",IF(CE136=1,$AE$105,IF(CE136=2,$BH$174,IF(CE136="x",$AG$105,"")))),"0")</f>
        <v>0</v>
      </c>
      <c r="CP136" s="7" t="str">
        <f>+IF(CF135&lt;&gt;CF136,IF(CF136=0,"100",IF(CF136=1,$AE$106,IF(CF136=2,$AI$106,IF(CF136="x",$AG$106,"")))),"0")</f>
        <v>0</v>
      </c>
      <c r="CQ136" s="7" t="str">
        <f>+IF(CG135&lt;&gt;CG136,IF(CG136=0,"100",IF(CG136=1,$BD$176,IF(CG136=2,$AI$107,IF(CG136="x",$AE$107,"")))),"0")</f>
        <v>0</v>
      </c>
      <c r="CR136" s="8">
        <f t="shared" si="40"/>
        <v>0</v>
      </c>
      <c r="CS136" s="16" t="e">
        <f t="shared" si="31"/>
        <v>#DIV/0!</v>
      </c>
      <c r="CT136" s="13"/>
      <c r="DB136" s="11"/>
    </row>
    <row r="137" spans="1:106" ht="11.25">
      <c r="A137" s="11"/>
      <c r="B137" s="47">
        <v>9</v>
      </c>
      <c r="C137" s="12" t="str">
        <f>+C59</f>
        <v>Ягеллония</v>
      </c>
      <c r="D137" s="12">
        <f aca="true" t="shared" si="97" ref="D137:M137">+D59</f>
        <v>1</v>
      </c>
      <c r="E137" s="12">
        <f t="shared" si="97"/>
        <v>1</v>
      </c>
      <c r="F137" s="12">
        <f t="shared" si="97"/>
        <v>1</v>
      </c>
      <c r="G137" s="12">
        <f t="shared" si="97"/>
        <v>2</v>
      </c>
      <c r="H137" s="12">
        <f t="shared" si="97"/>
        <v>2</v>
      </c>
      <c r="I137" s="12" t="str">
        <f t="shared" si="97"/>
        <v>x</v>
      </c>
      <c r="J137" s="12">
        <f t="shared" si="97"/>
        <v>2</v>
      </c>
      <c r="K137" s="12">
        <f t="shared" si="97"/>
        <v>1</v>
      </c>
      <c r="L137" s="12">
        <f t="shared" si="97"/>
        <v>0</v>
      </c>
      <c r="M137" s="12">
        <f t="shared" si="97"/>
        <v>2</v>
      </c>
      <c r="N137" s="4" t="str">
        <f>+IF(D137&lt;&gt;D138,IF(D137=0,"100",IF(D137=1,$AE$98,IF(D137=2,$AI$98,IF(D137="x",$AG$98,"")))),"0")</f>
        <v>0</v>
      </c>
      <c r="O137" s="4" t="str">
        <f>+IF(E137&lt;&gt;E138,IF(E137=0,"100",IF(E137=1,$AE$99,IF(E137=2,$AI$99,IF(E137="x",$AG$99,"")))),"0")</f>
        <v>0</v>
      </c>
      <c r="P137" s="4" t="str">
        <f>+IF(F137&lt;&gt;F138,IF(F137=0,"100",IF(F137=1,$AE$100,IF(F137=2,$AI$100,IF(F137="x",$AG$100,"")))),"0")</f>
        <v>0</v>
      </c>
      <c r="Q137" s="4" t="str">
        <f>+IF(G137&lt;&gt;G138,IF(G137=0,"100",IF(G137=1,$AE$101,IF(G137=2,$AI$101,IF(G137="x",$AG$101,"")))),"0")</f>
        <v>0</v>
      </c>
      <c r="R137" s="4">
        <f>+IF(H137&lt;&gt;H138,IF(H137=0,"100",IF(H137=1,$AE$102,IF(H137=2,$AI$102,IF(H137="x",$AG$102,"")))),"0")</f>
        <v>44.96124031007752</v>
      </c>
      <c r="S137" s="4">
        <f>+IF(I137&lt;&gt;I138,IF(I137=0,"100",IF(I137=1,$AE$103,IF(I137=2,$AI$103,IF(I137="x",$AG$103,"")))),"0")</f>
        <v>19.53125</v>
      </c>
      <c r="T137" s="4" t="str">
        <f>+IF(J137&lt;&gt;J138,IF(J137=0,"100",IF(J137=1,$AE$104,IF(J137=2,$AI$104,IF(J137="x",$AG$104,"")))),"0")</f>
        <v>0</v>
      </c>
      <c r="U137" s="4">
        <f>+IF(K137&lt;&gt;K138,IF(K137=0,"100",IF(K137=1,$AE$105,IF(K137=2,$AI$105,IF(K137="x",$AG$105,"")))),"0")</f>
        <v>62.40601503759399</v>
      </c>
      <c r="V137" s="4" t="str">
        <f>+IF(L137&lt;&gt;L138,IF(L137=0,"100",IF(L137=1,$AE$106,IF(L137=2,$AI$106,IF(L137="x",$AG$106,"")))),"0")</f>
        <v>100</v>
      </c>
      <c r="W137" s="4">
        <f>+IF(M137&lt;&gt;M138,IF(M137=0,"100",IF(M137=1,$AE$107,IF(M137=2,$AI$107,IF(M137="x",$AG$107,"")))),"0")</f>
        <v>28.467153284671532</v>
      </c>
      <c r="X137" s="8">
        <f t="shared" si="33"/>
        <v>5</v>
      </c>
      <c r="Y137" s="22">
        <f>ROUND(((N137+O137+P137+Q137+R137+S137+T137+U137+V137+W137)/X137),1)</f>
        <v>51.1</v>
      </c>
      <c r="Z137" s="48">
        <v>9</v>
      </c>
      <c r="AA137" s="12" t="str">
        <f>+AA59</f>
        <v>Эвертон</v>
      </c>
      <c r="AB137" s="12">
        <f aca="true" t="shared" si="98" ref="AB137:AK137">+AB59</f>
        <v>1</v>
      </c>
      <c r="AC137" s="12" t="str">
        <f t="shared" si="98"/>
        <v>x</v>
      </c>
      <c r="AD137" s="12">
        <f t="shared" si="98"/>
        <v>2</v>
      </c>
      <c r="AE137" s="12">
        <f t="shared" si="98"/>
        <v>2</v>
      </c>
      <c r="AF137" s="12">
        <f t="shared" si="98"/>
        <v>1</v>
      </c>
      <c r="AG137" s="12">
        <f t="shared" si="98"/>
        <v>0</v>
      </c>
      <c r="AH137" s="12">
        <f t="shared" si="98"/>
        <v>2</v>
      </c>
      <c r="AI137" s="12" t="str">
        <f t="shared" si="98"/>
        <v>x</v>
      </c>
      <c r="AJ137" s="12">
        <f t="shared" si="98"/>
        <v>1</v>
      </c>
      <c r="AK137" s="12">
        <f t="shared" si="98"/>
        <v>1</v>
      </c>
      <c r="AL137" s="4" t="str">
        <f>+IF(AB137&lt;&gt;AB138,IF(AB137=0,"100",IF(AB137=1,$AE$98,IF(AB137=2,$AI$98,IF(AB137="x",$AG$98,"")))),"0")</f>
        <v>0</v>
      </c>
      <c r="AM137" s="4" t="str">
        <f>+IF(AC137&lt;&gt;AC138,IF(AC137=0,"100",IF(AC137=1,$AE$99,IF(AC137=2,$AI$99,IF(AC137="x",$AG$99,"")))),"0")</f>
        <v>0</v>
      </c>
      <c r="AN137" s="4">
        <f>+IF(AD137&lt;&gt;AD138,IF(AD137=0,"100",IF(AD137=1,$AE$100,IF(AD137=2,$AI$100,IF(AD137="x",$AG$100,"")))),"0")</f>
        <v>18.840579710144926</v>
      </c>
      <c r="AO137" s="4" t="str">
        <f>+IF(AE137&lt;&gt;AE138,IF(AE137=0,"100",IF(AE137=1,$AE$101,IF(AE137=2,$AI$101,IF(AE137="x",$AG$101,"")))),"0")</f>
        <v>0</v>
      </c>
      <c r="AP137" s="4">
        <f>+IF(AF137&lt;&gt;AF138,IF(AF137=0,"100",IF(AF137=1,$AE$102,IF(AF137=2,$AI$102,IF(AF137="x",$AG$102,"")))),"0")</f>
        <v>30.232558139534884</v>
      </c>
      <c r="AQ137" s="4" t="str">
        <f>+IF(AG137&lt;&gt;AG138,IF(AG137=0,"100",IF(AG137=1,$AE$103,IF(AG137=2,$AI$103,IF(AG137="x",$AG$103,"")))),"0")</f>
        <v>100</v>
      </c>
      <c r="AR137" s="4" t="str">
        <f>+IF(AH137&lt;&gt;AH138,IF(AH137=0,"100",IF(AH137=1,$AE$104,IF(AH137=2,$AI$104,IF(AH137="x",$AG$104,"")))),"0")</f>
        <v>0</v>
      </c>
      <c r="AS137" s="4" t="str">
        <f>+IF(AI137&lt;&gt;AI138,IF(AI137=0,"100",IF(AI137=1,$AE$105,IF(AI137=2,$AI$105,IF(AI137="x",$AG$105,"")))),"0")</f>
        <v>0</v>
      </c>
      <c r="AT137" s="4" t="str">
        <f>+IF(AJ137&lt;&gt;AJ138,IF(AJ137=0,"100",IF(AJ137=1,$AE$106,IF(AJ137=2,$AI$106,IF(AJ137="x",$AG$106,"")))),"0")</f>
        <v>0</v>
      </c>
      <c r="AU137" s="4" t="str">
        <f>+IF(AK137&lt;&gt;AK138,IF(AK137=0,"100",IF(AK137=1,$AE$107,IF(AK137=2,$AI$107,IF(AK137="x",$AG$107,"")))),"0")</f>
        <v>0</v>
      </c>
      <c r="AV137" s="8">
        <f t="shared" si="36"/>
        <v>3</v>
      </c>
      <c r="AW137" s="22">
        <f t="shared" si="27"/>
        <v>49.7</v>
      </c>
      <c r="AX137" s="49">
        <v>9</v>
      </c>
      <c r="AY137" s="12" t="str">
        <f>+AY59</f>
        <v>Анжи</v>
      </c>
      <c r="AZ137" s="12">
        <f aca="true" t="shared" si="99" ref="AZ137:BI137">+AZ59</f>
        <v>1</v>
      </c>
      <c r="BA137" s="12" t="str">
        <f t="shared" si="99"/>
        <v>x</v>
      </c>
      <c r="BB137" s="12">
        <f t="shared" si="99"/>
        <v>1</v>
      </c>
      <c r="BC137" s="12">
        <f t="shared" si="99"/>
        <v>2</v>
      </c>
      <c r="BD137" s="12">
        <f t="shared" si="99"/>
        <v>0</v>
      </c>
      <c r="BE137" s="12" t="str">
        <f t="shared" si="99"/>
        <v>x</v>
      </c>
      <c r="BF137" s="12">
        <f t="shared" si="99"/>
        <v>2</v>
      </c>
      <c r="BG137" s="12" t="str">
        <f t="shared" si="99"/>
        <v>x</v>
      </c>
      <c r="BH137" s="12">
        <f t="shared" si="99"/>
        <v>1</v>
      </c>
      <c r="BI137" s="12">
        <f t="shared" si="99"/>
        <v>1</v>
      </c>
      <c r="BJ137" s="4" t="str">
        <f>+IF(AZ137&lt;&gt;AZ138,IF(AZ137=0,"100",IF(AZ137=1,$AE$98,IF(AZ137=2,$AI$98,IF(AZ137="x",$AG$98,"")))),"0")</f>
        <v>0</v>
      </c>
      <c r="BK137" s="4">
        <f>+IF(BA137&lt;&gt;BA138,IF(BA137=0,"100",IF(BA137=1,$AE$99,IF(BA137=2,$AI$99,IF(BA137="x",$AG$99,"")))),"0")</f>
        <v>29.104477611940297</v>
      </c>
      <c r="BL137" s="4" t="str">
        <f>+IF(BB137&lt;&gt;BB138,IF(BB137=0,"100",IF(BB137=1,$AE$100,IF(BB137=2,$AI$100,IF(BB137="x",$AG$100,"")))),"0")</f>
        <v>0</v>
      </c>
      <c r="BM137" s="4" t="str">
        <f>+IF(BC137&lt;&gt;BC138,IF(BC137=0,"100",IF(BC137=1,$AE$101,IF(BC137=2,$AI$101,IF(BC137="x",$AG$101,"")))),"0")</f>
        <v>0</v>
      </c>
      <c r="BN137" s="4" t="str">
        <f>+IF(BD137&lt;&gt;BD138,IF(BD137=0,"100",IF(BD137=1,$AE$102,IF(BD137=2,$AI$102,IF(BD137="x",$AG$102,"")))),"0")</f>
        <v>100</v>
      </c>
      <c r="BO137" s="4" t="str">
        <f>+IF(BE137&lt;&gt;BE138,IF(BE137=0,"100",IF(BE137=1,$AE$103,IF(BE137=2,$AI$103,IF(BE137="x",$AG$103,"")))),"0")</f>
        <v>0</v>
      </c>
      <c r="BP137" s="4">
        <f>+IF(BF137&lt;&gt;BF138,IF(BF137=0,"100",IF(BF137=1,$AE$104,IF(BF137=2,$AI$104,IF(BF137="x",$AG$104,"")))),"0")</f>
        <v>81.3953488372093</v>
      </c>
      <c r="BQ137" s="4">
        <f>+IF(BG137&lt;&gt;BG138,IF(BG137=0,"100",IF(BG137=1,$AE$105,IF(BG137=2,$AI$105,IF(BG137="x",$AG$105,"")))),"0")</f>
        <v>21.05263157894737</v>
      </c>
      <c r="BR137" s="4" t="str">
        <f>+IF(BH137&lt;&gt;BH138,IF(BH137=0,"100",IF(BH137=1,$AE$106,IF(BH137=2,$AI$106,IF(BH137="x",$AG$106,"")))),"0")</f>
        <v>0</v>
      </c>
      <c r="BS137" s="4">
        <f>+IF(BI137&lt;&gt;BI138,IF(BI137=0,"100",IF(BI137=1,$AE$107,IF(BI137=2,$AI$107,IF(BI137="x",$AG$107,"")))),"0")</f>
        <v>51.09489051094891</v>
      </c>
      <c r="BT137" s="8">
        <f t="shared" si="38"/>
        <v>5</v>
      </c>
      <c r="BU137" s="22">
        <f t="shared" si="29"/>
        <v>56.5</v>
      </c>
      <c r="BV137" s="49">
        <v>9</v>
      </c>
      <c r="BW137" s="12">
        <f aca="true" t="shared" si="100" ref="BW137:CG137">+BW28</f>
        <v>0</v>
      </c>
      <c r="BX137" s="12">
        <f t="shared" si="100"/>
        <v>0</v>
      </c>
      <c r="BY137" s="12">
        <f t="shared" si="100"/>
        <v>0</v>
      </c>
      <c r="BZ137" s="12">
        <f t="shared" si="100"/>
        <v>0</v>
      </c>
      <c r="CA137" s="12">
        <f t="shared" si="100"/>
        <v>0</v>
      </c>
      <c r="CB137" s="12">
        <f t="shared" si="100"/>
        <v>0</v>
      </c>
      <c r="CC137" s="12">
        <f t="shared" si="100"/>
        <v>0</v>
      </c>
      <c r="CD137" s="12">
        <f t="shared" si="100"/>
        <v>0</v>
      </c>
      <c r="CE137" s="12">
        <f t="shared" si="100"/>
        <v>0</v>
      </c>
      <c r="CF137" s="12">
        <f t="shared" si="100"/>
        <v>0</v>
      </c>
      <c r="CG137" s="12">
        <f t="shared" si="100"/>
        <v>0</v>
      </c>
      <c r="CH137" s="4" t="str">
        <f>+IF(BX137&lt;&gt;BX138,IF(BX137=0,"100",IF(BX137=1,$AE$98,IF(BX137=2,$AI$98,IF(BX137="x",$BF$167,"")))),"0")</f>
        <v>0</v>
      </c>
      <c r="CI137" s="4" t="str">
        <f>+IF(BY137&lt;&gt;BY138,IF(BY137=0,"100",IF(BY137=1,$AE$99,IF(BY137=2,$AG$99,IF(BY137="x",$BF$168,"")))),"0")</f>
        <v>0</v>
      </c>
      <c r="CJ137" s="4" t="str">
        <f>+IF(BZ137&lt;&gt;BZ138,IF(BZ137=0,"100",IF(BZ137=1,$BD$169,IF(BZ137=2,$BH$169,IF(BZ137="x",$BF$169,"")))),"0")</f>
        <v>0</v>
      </c>
      <c r="CK137" s="4" t="str">
        <f>+IF(CA137&lt;&gt;CA138,IF(CA137=0,"100",IF(CA137=1,$AE$101,IF(CA137=2,$AI$101,IF(CA137="x",$AG$101,"")))),"0")</f>
        <v>0</v>
      </c>
      <c r="CL137" s="4" t="str">
        <f>+IF(CB137&lt;&gt;CB138,IF(CB137=0,"100",IF(CB137=1,$AE$102,IF(CB137=2,$AI$102,IF(CB137="x",$AG$102,"")))),"0")</f>
        <v>0</v>
      </c>
      <c r="CM137" s="4" t="str">
        <f>+IF(CC137&lt;&gt;CC138,IF(CC137=0,"100",IF(CC137=1,$AE$103,IF(CC137=2,$AI$103,IF(CC137="x",$AG$103,"")))),"0")</f>
        <v>0</v>
      </c>
      <c r="CN137" s="4" t="str">
        <f>+IF(CD137&lt;&gt;CD138,IF(CD137=0,"100",IF(CD137=1,$AE$104,IF(CD137=2,$BH$173,IF(CD137="x",$AG$104,"")))),"0")</f>
        <v>0</v>
      </c>
      <c r="CO137" s="4" t="str">
        <f>+IF(CE137&lt;&gt;CE138,IF(CE137=0,"100",IF(CE137=1,$AE$105,IF(CE137=2,$BH$174,IF(CE137="x",$AG$105,"")))),"0")</f>
        <v>0</v>
      </c>
      <c r="CP137" s="4" t="str">
        <f>+IF(CF137&lt;&gt;CF138,IF(CF137=0,"100",IF(CF137=1,$AE$106,IF(CF137=2,$AI$106,IF(CF137="x",$AG$106,"")))),"0")</f>
        <v>0</v>
      </c>
      <c r="CQ137" s="4" t="str">
        <f>+IF(CG137&lt;&gt;CG138,IF(CG137=0,"100",IF(CG137=1,$BD$176,IF(CG137=2,$AI$107,IF(CG137="x",$AE$107,"")))),"0")</f>
        <v>0</v>
      </c>
      <c r="CR137" s="8">
        <f t="shared" si="40"/>
        <v>0</v>
      </c>
      <c r="CS137" s="17" t="e">
        <f t="shared" si="31"/>
        <v>#DIV/0!</v>
      </c>
      <c r="CT137" s="13"/>
      <c r="DB137" s="11"/>
    </row>
    <row r="138" spans="1:106" ht="11.25">
      <c r="A138" s="11"/>
      <c r="B138" s="47"/>
      <c r="C138" s="12" t="str">
        <f>+C60</f>
        <v>Чезена</v>
      </c>
      <c r="D138" s="12">
        <f aca="true" t="shared" si="101" ref="D138:M138">+D60</f>
        <v>1</v>
      </c>
      <c r="E138" s="12">
        <f t="shared" si="101"/>
        <v>1</v>
      </c>
      <c r="F138" s="12">
        <f t="shared" si="101"/>
        <v>1</v>
      </c>
      <c r="G138" s="12">
        <f t="shared" si="101"/>
        <v>2</v>
      </c>
      <c r="H138" s="12">
        <f t="shared" si="101"/>
        <v>1</v>
      </c>
      <c r="I138" s="12">
        <f t="shared" si="101"/>
        <v>1</v>
      </c>
      <c r="J138" s="12">
        <f t="shared" si="101"/>
        <v>2</v>
      </c>
      <c r="K138" s="12">
        <f t="shared" si="101"/>
        <v>2</v>
      </c>
      <c r="L138" s="12">
        <f t="shared" si="101"/>
        <v>1</v>
      </c>
      <c r="M138" s="12">
        <f t="shared" si="101"/>
        <v>1</v>
      </c>
      <c r="N138" s="7" t="str">
        <f>+IF(D137&lt;&gt;D138,IF(D138=0,"100",IF(D138=1,$AE$98,IF(D138=2,$AI$98,IF(D138="x",$AG$98,"")))),"0")</f>
        <v>0</v>
      </c>
      <c r="O138" s="7" t="str">
        <f>+IF(E137&lt;&gt;E138,IF(E138=0,"100",IF(E138=1,$AE$99,IF(E138=2,$AI$99,IF(E138="x",$AG$99,"")))),"0")</f>
        <v>0</v>
      </c>
      <c r="P138" s="7" t="str">
        <f>+IF(F137&lt;&gt;F138,IF(F138=0,"100",IF(F138=1,$AE$100,IF(F138=2,$AI$100,IF(F138="x",$AG$100,"")))),"0")</f>
        <v>0</v>
      </c>
      <c r="Q138" s="7" t="str">
        <f>+IF(G137&lt;&gt;G138,IF(G138=0,"100",IF(G138=1,$AE$101,IF(G138=2,$AI$101,IF(G138="x",$AG$101,"")))),"0")</f>
        <v>0</v>
      </c>
      <c r="R138" s="7">
        <f>+IF(H137&lt;&gt;H138,IF(H138=0,"100",IF(H138=1,$AE$102,IF(H138=2,$AI$102,IF(H138="x",$AG$102,"")))),"0")</f>
        <v>30.232558139534884</v>
      </c>
      <c r="S138" s="7">
        <f>+IF(I137&lt;&gt;I138,IF(I138=0,"100",IF(I138=1,$AE$103,IF(I138=2,$AI$103,IF(I138="x",$AG$103,"")))),"0")</f>
        <v>72.65625</v>
      </c>
      <c r="T138" s="7" t="str">
        <f>+IF(J137&lt;&gt;J138,IF(J138=0,"100",IF(J138=1,$AE$104,IF(J138=2,$AI$104,IF(J138="x",$AG$104,"")))),"0")</f>
        <v>0</v>
      </c>
      <c r="U138" s="7">
        <f>+IF(K137&lt;&gt;K138,IF(K138=0,"100",IF(K138=1,$AE$105,IF(K138=2,$AI$105,IF(K138="x",$AG$105,"")))),"0")</f>
        <v>16.541353383458645</v>
      </c>
      <c r="V138" s="7">
        <f>+IF(L137&lt;&gt;L138,IF(L138=0,"100",IF(L138=1,$AE$106,IF(L138=2,$AI$106,IF(L138="x",$AG$106,"")))),"0")</f>
        <v>71.42857142857143</v>
      </c>
      <c r="W138" s="7">
        <f>+IF(M137&lt;&gt;M138,IF(M138=0,"100",IF(M138=1,$AE$107,IF(M138=2,$AI$107,IF(M138="x",$AG$107,"")))),"0")</f>
        <v>51.09489051094891</v>
      </c>
      <c r="X138" s="8">
        <f t="shared" si="33"/>
        <v>5</v>
      </c>
      <c r="Y138" s="23">
        <f t="shared" si="34"/>
        <v>48.4</v>
      </c>
      <c r="Z138" s="48"/>
      <c r="AA138" s="12" t="str">
        <f>+AA60</f>
        <v>Ганновер-96</v>
      </c>
      <c r="AB138" s="12">
        <f aca="true" t="shared" si="102" ref="AB138:AK138">+AB60</f>
        <v>1</v>
      </c>
      <c r="AC138" s="12" t="str">
        <f t="shared" si="102"/>
        <v>x</v>
      </c>
      <c r="AD138" s="12">
        <f t="shared" si="102"/>
        <v>1</v>
      </c>
      <c r="AE138" s="12">
        <f t="shared" si="102"/>
        <v>2</v>
      </c>
      <c r="AF138" s="12" t="str">
        <f t="shared" si="102"/>
        <v>x</v>
      </c>
      <c r="AG138" s="12">
        <f t="shared" si="102"/>
        <v>1</v>
      </c>
      <c r="AH138" s="12">
        <f t="shared" si="102"/>
        <v>2</v>
      </c>
      <c r="AI138" s="12" t="str">
        <f t="shared" si="102"/>
        <v>x</v>
      </c>
      <c r="AJ138" s="12">
        <f t="shared" si="102"/>
        <v>1</v>
      </c>
      <c r="AK138" s="12">
        <f t="shared" si="102"/>
        <v>1</v>
      </c>
      <c r="AL138" s="7" t="str">
        <f>+IF(AB137&lt;&gt;AB138,IF(AB138=0,"100",IF(AB138=1,$AE$98,IF(AB138=2,$AI$98,IF(AB138="x",$AG$98,"")))),"0")</f>
        <v>0</v>
      </c>
      <c r="AM138" s="7" t="str">
        <f>+IF(AC137&lt;&gt;AC138,IF(AC138=0,"100",IF(AC138=1,$AE$99,IF(AC138=2,$AI$99,IF(AC138="x",$AG$99,"")))),"0")</f>
        <v>0</v>
      </c>
      <c r="AN138" s="7">
        <f>+IF(AD137&lt;&gt;AD138,IF(AD138=0,"100",IF(AD138=1,$AE$100,IF(AD138=2,$AI$100,IF(AD138="x",$AG$100,"")))),"0")</f>
        <v>69.56521739130434</v>
      </c>
      <c r="AO138" s="7" t="str">
        <f>+IF(AE137&lt;&gt;AE138,IF(AE138=0,"100",IF(AE138=1,$AE$101,IF(AE138=2,$AI$101,IF(AE138="x",$AG$101,"")))),"0")</f>
        <v>0</v>
      </c>
      <c r="AP138" s="7">
        <f>+IF(AF137&lt;&gt;AF138,IF(AF138=0,"100",IF(AF138=1,$AE$102,IF(AF138=2,$AI$102,IF(AF138="x",$AG$102,"")))),"0")</f>
        <v>24.8062015503876</v>
      </c>
      <c r="AQ138" s="7">
        <f>+IF(AG137&lt;&gt;AG138,IF(AG138=0,"100",IF(AG138=1,$AE$103,IF(AG138=2,$AI$103,IF(AG138="x",$AG$103,"")))),"0")</f>
        <v>72.65625</v>
      </c>
      <c r="AR138" s="7" t="str">
        <f>+IF(AH137&lt;&gt;AH138,IF(AH138=0,"100",IF(AH138=1,$AE$104,IF(AH138=2,$AI$104,IF(AH138="x",$AG$104,"")))),"0")</f>
        <v>0</v>
      </c>
      <c r="AS138" s="7" t="str">
        <f>+IF(AI137&lt;&gt;AI138,IF(AI138=0,"100",IF(AI138=1,$AE$105,IF(AI138=2,$AI$105,IF(AI138="x",$AG$105,"")))),"0")</f>
        <v>0</v>
      </c>
      <c r="AT138" s="7" t="str">
        <f>+IF(AJ137&lt;&gt;AJ138,IF(AJ138=0,"100",IF(AJ138=1,$AE$106,IF(AJ138=2,$AI$106,IF(AJ138="x",$AG$106,"")))),"0")</f>
        <v>0</v>
      </c>
      <c r="AU138" s="7" t="str">
        <f>+IF(AK137&lt;&gt;AK138,IF(AK138=0,"100",IF(AK138=1,$AE$107,IF(AK138=2,$AI$107,IF(AK138="x",$AG$107,"")))),"0")</f>
        <v>0</v>
      </c>
      <c r="AV138" s="8">
        <f t="shared" si="36"/>
        <v>3</v>
      </c>
      <c r="AW138" s="23">
        <f t="shared" si="27"/>
        <v>55.7</v>
      </c>
      <c r="AX138" s="50"/>
      <c r="AY138" s="12" t="str">
        <f>+AY60</f>
        <v>Севилья</v>
      </c>
      <c r="AZ138" s="12">
        <f aca="true" t="shared" si="103" ref="AZ138:BI138">+AZ60</f>
        <v>1</v>
      </c>
      <c r="BA138" s="12">
        <f t="shared" si="103"/>
        <v>1</v>
      </c>
      <c r="BB138" s="12">
        <f t="shared" si="103"/>
        <v>1</v>
      </c>
      <c r="BC138" s="12">
        <f t="shared" si="103"/>
        <v>2</v>
      </c>
      <c r="BD138" s="12" t="str">
        <f t="shared" si="103"/>
        <v>x</v>
      </c>
      <c r="BE138" s="12" t="str">
        <f t="shared" si="103"/>
        <v>x</v>
      </c>
      <c r="BF138" s="12" t="str">
        <f t="shared" si="103"/>
        <v>x</v>
      </c>
      <c r="BG138" s="12">
        <f t="shared" si="103"/>
        <v>1</v>
      </c>
      <c r="BH138" s="12">
        <f t="shared" si="103"/>
        <v>1</v>
      </c>
      <c r="BI138" s="12" t="str">
        <f t="shared" si="103"/>
        <v>x</v>
      </c>
      <c r="BJ138" s="7" t="str">
        <f>+IF(AZ137&lt;&gt;AZ138,IF(AZ138=0,"100",IF(AZ138=1,$AE$98,IF(AZ138=2,$AI$98,IF(AZ138="x",$AG$98,"")))),"0")</f>
        <v>0</v>
      </c>
      <c r="BK138" s="7">
        <f>+IF(BA137&lt;&gt;BA138,IF(BA138=0,"100",IF(BA138=1,$AE$99,IF(BA138=2,$AI$99,IF(BA138="x",$AG$99,"")))),"0")</f>
        <v>29.850746268656717</v>
      </c>
      <c r="BL138" s="7" t="str">
        <f>+IF(BB137&lt;&gt;BB138,IF(BB138=0,"100",IF(BB138=1,$AE$100,IF(BB138=2,$AI$100,IF(BB138="x",$AG$100,"")))),"0")</f>
        <v>0</v>
      </c>
      <c r="BM138" s="7" t="str">
        <f>+IF(BC137&lt;&gt;BC138,IF(BC138=0,"100",IF(BC138=1,$AE$101,IF(BC138=2,$AI$101,IF(BC138="x",$AG$101,"")))),"0")</f>
        <v>0</v>
      </c>
      <c r="BN138" s="7">
        <f>+IF(BD137&lt;&gt;BD138,IF(BD138=0,"100",IF(BD138=1,$AE$102,IF(BD138=2,$AI$102,IF(BD138="x",$AG$102,"")))),"0")</f>
        <v>24.8062015503876</v>
      </c>
      <c r="BO138" s="7" t="str">
        <f>+IF(BE137&lt;&gt;BE138,IF(BE138=0,"100",IF(BE138=1,$AE$103,IF(BE138=2,$AI$103,IF(BE138="x",$AG$103,"")))),"0")</f>
        <v>0</v>
      </c>
      <c r="BP138" s="7">
        <f>+IF(BF137&lt;&gt;BF138,IF(BF138=0,"100",IF(BF138=1,$AE$104,IF(BF138=2,$AI$104,IF(BF138="x",$AG$104,"")))),"0")</f>
        <v>10.077519379844961</v>
      </c>
      <c r="BQ138" s="7">
        <f>+IF(BG137&lt;&gt;BG138,IF(BG138=0,"100",IF(BG138=1,$AE$105,IF(BG138=2,$AI$105,IF(BG138="x",$AG$105,"")))),"0")</f>
        <v>62.40601503759399</v>
      </c>
      <c r="BR138" s="7" t="str">
        <f>+IF(BH137&lt;&gt;BH138,IF(BH138=0,"100",IF(BH138=1,$AE$106,IF(BH138=2,$AI$106,IF(BH138="x",$AG$106,"")))),"0")</f>
        <v>0</v>
      </c>
      <c r="BS138" s="7">
        <f>+IF(BI137&lt;&gt;BI138,IF(BI138=0,"100",IF(BI138=1,$AE$107,IF(BI138=2,$AI$107,IF(BI138="x",$AG$107,"")))),"0")</f>
        <v>20.437956204379564</v>
      </c>
      <c r="BT138" s="8">
        <f t="shared" si="38"/>
        <v>5</v>
      </c>
      <c r="BU138" s="23">
        <f t="shared" si="29"/>
        <v>29.5</v>
      </c>
      <c r="BV138" s="50"/>
      <c r="BW138" s="12">
        <f aca="true" t="shared" si="104" ref="BW138:CG138">+BW29</f>
        <v>0</v>
      </c>
      <c r="BX138" s="12">
        <f t="shared" si="104"/>
        <v>0</v>
      </c>
      <c r="BY138" s="12">
        <f t="shared" si="104"/>
        <v>0</v>
      </c>
      <c r="BZ138" s="12">
        <f t="shared" si="104"/>
        <v>0</v>
      </c>
      <c r="CA138" s="12">
        <f t="shared" si="104"/>
        <v>0</v>
      </c>
      <c r="CB138" s="12">
        <f t="shared" si="104"/>
        <v>0</v>
      </c>
      <c r="CC138" s="12">
        <f t="shared" si="104"/>
        <v>0</v>
      </c>
      <c r="CD138" s="12">
        <f t="shared" si="104"/>
        <v>0</v>
      </c>
      <c r="CE138" s="12">
        <f t="shared" si="104"/>
        <v>0</v>
      </c>
      <c r="CF138" s="12">
        <f t="shared" si="104"/>
        <v>0</v>
      </c>
      <c r="CG138" s="12">
        <f t="shared" si="104"/>
        <v>0</v>
      </c>
      <c r="CH138" s="7" t="str">
        <f>+IF(BX137&lt;&gt;BX138,IF(BX138=0,"100",IF(BX138=1,$AE$98,IF(BX138=2,$AI$98,IF(BX138="x",$BF$167,"")))),"0")</f>
        <v>0</v>
      </c>
      <c r="CI138" s="7" t="str">
        <f>+IF(BY137&lt;&gt;BY138,IF(BY138=0,"100",IF(BY138=1,$AE$99,IF(BY138=2,$AG$99,IF(BY138="x",$BF$168,"")))),"0")</f>
        <v>0</v>
      </c>
      <c r="CJ138" s="7" t="str">
        <f>+IF(BZ137&lt;&gt;BZ138,IF(BZ138=0,"100",IF(BZ138=1,$BD$169,IF(BZ138=2,$BH$169,IF(BZ138="x",$BF$169,"")))),"0")</f>
        <v>0</v>
      </c>
      <c r="CK138" s="7" t="str">
        <f>+IF(CA137&lt;&gt;CA138,IF(CA138=0,"100",IF(CA138=1,$AE$101,IF(CA138=2,$AI$101,IF(CA138="x",$AG$101,"")))),"0")</f>
        <v>0</v>
      </c>
      <c r="CL138" s="7" t="str">
        <f>+IF(CB137&lt;&gt;CB138,IF(CB138=0,"100",IF(CB138=1,$AE$102,IF(CB138=2,$AI$102,IF(CB138="x",$AG$102,"")))),"0")</f>
        <v>0</v>
      </c>
      <c r="CM138" s="7" t="str">
        <f>+IF(CC137&lt;&gt;CC138,IF(CC138=0,"100",IF(CC138=1,$AE$103,IF(CC138=2,$AI$103,IF(CC138="x",$AG$103,"")))),"0")</f>
        <v>0</v>
      </c>
      <c r="CN138" s="7" t="str">
        <f>+IF(CD137&lt;&gt;CD138,IF(CD138=0,"100",IF(CD138=1,$AE$104,IF(CD138=2,$BH$173,IF(CD138="x",$AG$104,"")))),"0")</f>
        <v>0</v>
      </c>
      <c r="CO138" s="7" t="str">
        <f>+IF(CE137&lt;&gt;CE138,IF(CE138=0,"100",IF(CE138=1,$AE$105,IF(CE138=2,$BH$174,IF(CE138="x",$AG$105,"")))),"0")</f>
        <v>0</v>
      </c>
      <c r="CP138" s="7" t="str">
        <f>+IF(CF137&lt;&gt;CF138,IF(CF138=0,"100",IF(CF138=1,$AE$106,IF(CF138=2,$AI$106,IF(CF138="x",$AG$106,"")))),"0")</f>
        <v>0</v>
      </c>
      <c r="CQ138" s="7" t="str">
        <f>+IF(CG137&lt;&gt;CG138,IF(CG138=0,"100",IF(CG138=1,$BD$176,IF(CG138=2,$AI$107,IF(CG138="x",$AE$107,"")))),"0")</f>
        <v>0</v>
      </c>
      <c r="CR138" s="8">
        <f t="shared" si="40"/>
        <v>0</v>
      </c>
      <c r="CS138" s="16" t="e">
        <f t="shared" si="31"/>
        <v>#DIV/0!</v>
      </c>
      <c r="CT138" s="13"/>
      <c r="DB138" s="11"/>
    </row>
    <row r="139" spans="1:106" ht="11.25">
      <c r="A139" s="11"/>
      <c r="B139" s="54">
        <v>10</v>
      </c>
      <c r="C139" s="4" t="str">
        <f>+C62</f>
        <v>Тенерифе</v>
      </c>
      <c r="D139" s="4">
        <f aca="true" t="shared" si="105" ref="D139:M139">+D62</f>
        <v>1</v>
      </c>
      <c r="E139" s="4">
        <f t="shared" si="105"/>
        <v>1</v>
      </c>
      <c r="F139" s="4">
        <f t="shared" si="105"/>
        <v>1</v>
      </c>
      <c r="G139" s="4">
        <f t="shared" si="105"/>
        <v>2</v>
      </c>
      <c r="H139" s="4" t="str">
        <f t="shared" si="105"/>
        <v>x</v>
      </c>
      <c r="I139" s="4">
        <f t="shared" si="105"/>
        <v>1</v>
      </c>
      <c r="J139" s="4" t="str">
        <f t="shared" si="105"/>
        <v>x</v>
      </c>
      <c r="K139" s="4">
        <f t="shared" si="105"/>
        <v>1</v>
      </c>
      <c r="L139" s="4">
        <f t="shared" si="105"/>
        <v>0</v>
      </c>
      <c r="M139" s="4" t="str">
        <f t="shared" si="105"/>
        <v>x</v>
      </c>
      <c r="N139" s="4" t="str">
        <f>+IF(D139&lt;&gt;D140,IF(D139=0,"100",IF(D139=1,$AE$98,IF(D139=2,$AI$98,IF(D139="x",$AG$98,"")))),"0")</f>
        <v>0</v>
      </c>
      <c r="O139" s="4" t="str">
        <f>+IF(E139&lt;&gt;E140,IF(E139=0,"100",IF(E139=1,$AE$99,IF(E139=2,$AI$99,IF(E139="x",$AG$99,"")))),"0")</f>
        <v>0</v>
      </c>
      <c r="P139" s="4" t="str">
        <f>+IF(F139&lt;&gt;F140,IF(F139=0,"100",IF(F139=1,$AE$100,IF(F139=2,$AI$100,IF(F139="x",$AG$100,"")))),"0")</f>
        <v>0</v>
      </c>
      <c r="Q139" s="4" t="str">
        <f>+IF(G139&lt;&gt;G140,IF(G139=0,"100",IF(G139=1,$AE$101,IF(G139=2,$AI$101,IF(G139="x",$AG$101,"")))),"0")</f>
        <v>0</v>
      </c>
      <c r="R139" s="4">
        <f>+IF(H139&lt;&gt;H140,IF(H139=0,"100",IF(H139=1,$AE$102,IF(H139=2,$AI$102,IF(H139="x",$AG$102,"")))),"0")</f>
        <v>24.8062015503876</v>
      </c>
      <c r="S139" s="4" t="str">
        <f>+IF(I139&lt;&gt;I140,IF(I139=0,"100",IF(I139=1,$AE$103,IF(I139=2,$AI$103,IF(I139="x",$AG$103,"")))),"0")</f>
        <v>0</v>
      </c>
      <c r="T139" s="4">
        <f>+IF(J139&lt;&gt;J140,IF(J139=0,"100",IF(J139=1,$AE$104,IF(J139=2,$AI$104,IF(J139="x",$AG$104,"")))),"0")</f>
        <v>10.077519379844961</v>
      </c>
      <c r="U139" s="4" t="str">
        <f>+IF(K139&lt;&gt;K140,IF(K139=0,"100",IF(K139=1,$AE$105,IF(K139=2,$AI$105,IF(K139="x",$AG$105,"")))),"0")</f>
        <v>0</v>
      </c>
      <c r="V139" s="4" t="str">
        <f>+IF(L139&lt;&gt;L140,IF(L139=0,"100",IF(L139=1,$AE$106,IF(L139=2,$AI$106,IF(L139="x",$AG$106,"")))),"0")</f>
        <v>100</v>
      </c>
      <c r="W139" s="4">
        <f>+IF(M139&lt;&gt;M140,IF(M139=0,"100",IF(M139=1,$AE$107,IF(M139=2,$AI$107,IF(M139="x",$AG$107,"")))),"0")</f>
        <v>20.437956204379564</v>
      </c>
      <c r="X139" s="8">
        <f t="shared" si="33"/>
        <v>4</v>
      </c>
      <c r="Y139" s="22">
        <f>ROUND(((N139+O139+P139+Q139+R139+S139+T139+U139+V139+W139)/X139),1)</f>
        <v>38.8</v>
      </c>
      <c r="Z139" s="55">
        <v>10</v>
      </c>
      <c r="AA139" s="4" t="str">
        <f>+AA62</f>
        <v>Лион</v>
      </c>
      <c r="AB139" s="4">
        <f aca="true" t="shared" si="106" ref="AB139:AK139">+AB62</f>
        <v>1</v>
      </c>
      <c r="AC139" s="4">
        <f t="shared" si="106"/>
        <v>0</v>
      </c>
      <c r="AD139" s="4">
        <f t="shared" si="106"/>
        <v>1</v>
      </c>
      <c r="AE139" s="4">
        <f t="shared" si="106"/>
        <v>2</v>
      </c>
      <c r="AF139" s="4">
        <f t="shared" si="106"/>
        <v>2</v>
      </c>
      <c r="AG139" s="4">
        <f t="shared" si="106"/>
        <v>1</v>
      </c>
      <c r="AH139" s="4" t="str">
        <f t="shared" si="106"/>
        <v>x</v>
      </c>
      <c r="AI139" s="4">
        <f t="shared" si="106"/>
        <v>1</v>
      </c>
      <c r="AJ139" s="4">
        <f t="shared" si="106"/>
        <v>1</v>
      </c>
      <c r="AK139" s="4" t="str">
        <f t="shared" si="106"/>
        <v>x</v>
      </c>
      <c r="AL139" s="4" t="str">
        <f>+IF(AB139&lt;&gt;AB140,IF(AB139=0,"100",IF(AB139=1,$AE$98,IF(AB139=2,$AI$98,IF(AB139="x",$AG$98,"")))),"0")</f>
        <v>0</v>
      </c>
      <c r="AM139" s="4" t="str">
        <f>+IF(AC139&lt;&gt;AC140,IF(AC139=0,"100",IF(AC139=1,$AE$99,IF(AC139=2,$AI$99,IF(AC139="x",$AG$99,"")))),"0")</f>
        <v>100</v>
      </c>
      <c r="AN139" s="4" t="str">
        <f>+IF(AD139&lt;&gt;AD140,IF(AD139=0,"100",IF(AD139=1,$AE$100,IF(AD139=2,$AI$100,IF(AD139="x",$AG$100,"")))),"0")</f>
        <v>0</v>
      </c>
      <c r="AO139" s="4" t="str">
        <f>+IF(AE139&lt;&gt;AE140,IF(AE139=0,"100",IF(AE139=1,$AE$101,IF(AE139=2,$AI$101,IF(AE139="x",$AG$101,"")))),"0")</f>
        <v>0</v>
      </c>
      <c r="AP139" s="4">
        <f>+IF(AF139&lt;&gt;AF140,IF(AF139=0,"100",IF(AF139=1,$AE$102,IF(AF139=2,$AI$102,IF(AF139="x",$AG$102,"")))),"0")</f>
        <v>44.96124031007752</v>
      </c>
      <c r="AQ139" s="4" t="str">
        <f>+IF(AG139&lt;&gt;AG140,IF(AG139=0,"100",IF(AG139=1,$AE$103,IF(AG139=2,$AI$103,IF(AG139="x",$AG$103,"")))),"0")</f>
        <v>0</v>
      </c>
      <c r="AR139" s="4">
        <f>+IF(AH139&lt;&gt;AH140,IF(AH139=0,"100",IF(AH139=1,$AE$104,IF(AH139=2,$AI$104,IF(AH139="x",$AG$104,"")))),"0")</f>
        <v>10.077519379844961</v>
      </c>
      <c r="AS139" s="4" t="str">
        <f>+IF(AI139&lt;&gt;AI140,IF(AI139=0,"100",IF(AI139=1,$AE$105,IF(AI139=2,$AI$105,IF(AI139="x",$AG$105,"")))),"0")</f>
        <v>0</v>
      </c>
      <c r="AT139" s="4">
        <f>+IF(AJ139&lt;&gt;AJ140,IF(AJ139=0,"100",IF(AJ139=1,$AE$106,IF(AJ139=2,$AI$106,IF(AJ139="x",$AG$106,"")))),"0")</f>
        <v>71.42857142857143</v>
      </c>
      <c r="AU139" s="4" t="str">
        <f>+IF(AK139&lt;&gt;AK140,IF(AK139=0,"100",IF(AK139=1,$AE$107,IF(AK139=2,$AI$107,IF(AK139="x",$AG$107,"")))),"0")</f>
        <v>0</v>
      </c>
      <c r="AV139" s="8">
        <f t="shared" si="36"/>
        <v>4</v>
      </c>
      <c r="AW139" s="22">
        <f t="shared" si="27"/>
        <v>56.6</v>
      </c>
      <c r="AX139" s="44">
        <v>10</v>
      </c>
      <c r="AY139" s="4" t="str">
        <f>+AY62</f>
        <v>Блэкпул</v>
      </c>
      <c r="AZ139" s="4">
        <f aca="true" t="shared" si="107" ref="AZ139:BI139">+AZ62</f>
        <v>1</v>
      </c>
      <c r="BA139" s="4">
        <f t="shared" si="107"/>
        <v>2</v>
      </c>
      <c r="BB139" s="4">
        <f t="shared" si="107"/>
        <v>1</v>
      </c>
      <c r="BC139" s="4">
        <f t="shared" si="107"/>
        <v>2</v>
      </c>
      <c r="BD139" s="4">
        <f t="shared" si="107"/>
        <v>0</v>
      </c>
      <c r="BE139" s="4">
        <f t="shared" si="107"/>
        <v>1</v>
      </c>
      <c r="BF139" s="4">
        <f t="shared" si="107"/>
        <v>2</v>
      </c>
      <c r="BG139" s="4">
        <f t="shared" si="107"/>
        <v>1</v>
      </c>
      <c r="BH139" s="4">
        <f t="shared" si="107"/>
        <v>1</v>
      </c>
      <c r="BI139" s="4">
        <f t="shared" si="107"/>
        <v>2</v>
      </c>
      <c r="BJ139" s="4" t="str">
        <f>+IF(AZ139&lt;&gt;AZ140,IF(AZ139=0,"100",IF(AZ139=1,$AE$98,IF(AZ139=2,$AI$98,IF(AZ139="x",$AG$98,"")))),"0")</f>
        <v>0</v>
      </c>
      <c r="BK139" s="4">
        <f>+IF(BA139&lt;&gt;BA140,IF(BA139=0,"100",IF(BA139=1,$AE$99,IF(BA139=2,$AI$99,IF(BA139="x",$AG$99,"")))),"0")</f>
        <v>41.04477611940298</v>
      </c>
      <c r="BL139" s="4" t="str">
        <f>+IF(BB139&lt;&gt;BB140,IF(BB139=0,"100",IF(BB139=1,$AE$100,IF(BB139=2,$AI$100,IF(BB139="x",$AG$100,"")))),"0")</f>
        <v>0</v>
      </c>
      <c r="BM139" s="4" t="str">
        <f>+IF(BC139&lt;&gt;BC140,IF(BC139=0,"100",IF(BC139=1,$AE$101,IF(BC139=2,$AI$101,IF(BC139="x",$AG$101,"")))),"0")</f>
        <v>0</v>
      </c>
      <c r="BN139" s="4" t="str">
        <f>+IF(BD139&lt;&gt;BD140,IF(BD139=0,"100",IF(BD139=1,$AE$102,IF(BD139=2,$AI$102,IF(BD139="x",$AG$102,"")))),"0")</f>
        <v>100</v>
      </c>
      <c r="BO139" s="4">
        <f>+IF(BE139&lt;&gt;BE140,IF(BE139=0,"100",IF(BE139=1,$AE$103,IF(BE139=2,$AI$103,IF(BE139="x",$AG$103,"")))),"0")</f>
        <v>72.65625</v>
      </c>
      <c r="BP139" s="4">
        <f>+IF(BF139&lt;&gt;BF140,IF(BF139=0,"100",IF(BF139=1,$AE$104,IF(BF139=2,$AI$104,IF(BF139="x",$AG$104,"")))),"0")</f>
        <v>81.3953488372093</v>
      </c>
      <c r="BQ139" s="4">
        <f>+IF(BG139&lt;&gt;BG140,IF(BG139=0,"100",IF(BG139=1,$AE$105,IF(BG139=2,$AI$105,IF(BG139="x",$AG$105,"")))),"0")</f>
        <v>62.40601503759399</v>
      </c>
      <c r="BR139" s="4">
        <f>+IF(BH139&lt;&gt;BH140,IF(BH139=0,"100",IF(BH139=1,$AE$106,IF(BH139=2,$AI$106,IF(BH139="x",$AG$106,"")))),"0")</f>
        <v>71.42857142857143</v>
      </c>
      <c r="BS139" s="4" t="str">
        <f>+IF(BI139&lt;&gt;BI140,IF(BI139=0,"100",IF(BI139=1,$AE$107,IF(BI139=2,$AI$107,IF(BI139="x",$AG$107,"")))),"0")</f>
        <v>0</v>
      </c>
      <c r="BT139" s="8">
        <f t="shared" si="38"/>
        <v>6</v>
      </c>
      <c r="BU139" s="22">
        <f t="shared" si="29"/>
        <v>71.5</v>
      </c>
      <c r="BV139" s="44">
        <v>10</v>
      </c>
      <c r="BW139" s="4">
        <f aca="true" t="shared" si="108" ref="BW139:CG139">+BW31</f>
        <v>0</v>
      </c>
      <c r="BX139" s="4">
        <f t="shared" si="108"/>
        <v>0</v>
      </c>
      <c r="BY139" s="4">
        <f t="shared" si="108"/>
        <v>0</v>
      </c>
      <c r="BZ139" s="4">
        <f t="shared" si="108"/>
        <v>0</v>
      </c>
      <c r="CA139" s="4">
        <f t="shared" si="108"/>
        <v>0</v>
      </c>
      <c r="CB139" s="4">
        <f t="shared" si="108"/>
        <v>0</v>
      </c>
      <c r="CC139" s="4">
        <f t="shared" si="108"/>
        <v>0</v>
      </c>
      <c r="CD139" s="4">
        <f t="shared" si="108"/>
        <v>0</v>
      </c>
      <c r="CE139" s="4">
        <f t="shared" si="108"/>
        <v>0</v>
      </c>
      <c r="CF139" s="4">
        <f t="shared" si="108"/>
        <v>0</v>
      </c>
      <c r="CG139" s="4">
        <f t="shared" si="108"/>
        <v>0</v>
      </c>
      <c r="CH139" s="4" t="str">
        <f>+IF(BX139&lt;&gt;BX140,IF(BX139=0,"100",IF(BX139=1,$AE$98,IF(BX139=2,$AI$98,IF(BX139="x",$BF$167,"")))),"0")</f>
        <v>0</v>
      </c>
      <c r="CI139" s="4" t="str">
        <f>+IF(BY139&lt;&gt;BY140,IF(BY139=0,"100",IF(BY139=1,$AE$99,IF(BY139=2,$AG$99,IF(BY139="x",$BF$168,"")))),"0")</f>
        <v>0</v>
      </c>
      <c r="CJ139" s="4" t="str">
        <f>+IF(BZ139&lt;&gt;BZ140,IF(BZ139=0,"100",IF(BZ139=1,$BD$169,IF(BZ139=2,$BH$169,IF(BZ139="x",$BF$169,"")))),"0")</f>
        <v>0</v>
      </c>
      <c r="CK139" s="4" t="str">
        <f>+IF(CA139&lt;&gt;CA140,IF(CA139=0,"100",IF(CA139=1,$AE$101,IF(CA139=2,$AI$101,IF(CA139="x",$AG$101,"")))),"0")</f>
        <v>0</v>
      </c>
      <c r="CL139" s="4" t="str">
        <f>+IF(CB139&lt;&gt;CB140,IF(CB139=0,"100",IF(CB139=1,$AE$102,IF(CB139=2,$AI$102,IF(CB139="x",$AG$102,"")))),"0")</f>
        <v>0</v>
      </c>
      <c r="CM139" s="4" t="str">
        <f>+IF(CC139&lt;&gt;CC140,IF(CC139=0,"100",IF(CC139=1,$AE$103,IF(CC139=2,$AI$103,IF(CC139="x",$AG$103,"")))),"0")</f>
        <v>0</v>
      </c>
      <c r="CN139" s="4" t="str">
        <f>+IF(CD139&lt;&gt;CD140,IF(CD139=0,"100",IF(CD139=1,$AE$104,IF(CD139=2,$BH$173,IF(CD139="x",$AG$104,"")))),"0")</f>
        <v>0</v>
      </c>
      <c r="CO139" s="4" t="str">
        <f>+IF(CE139&lt;&gt;CE140,IF(CE139=0,"100",IF(CE139=1,$AE$105,IF(CE139=2,$BH$174,IF(CE139="x",$AG$105,"")))),"0")</f>
        <v>0</v>
      </c>
      <c r="CP139" s="4" t="str">
        <f>+IF(CF139&lt;&gt;CF140,IF(CF139=0,"100",IF(CF139=1,$AE$106,IF(CF139=2,$AI$106,IF(CF139="x",$AG$106,"")))),"0")</f>
        <v>0</v>
      </c>
      <c r="CQ139" s="4" t="str">
        <f>+IF(CG139&lt;&gt;CG140,IF(CG139=0,"100",IF(CG139=1,$BD$176,IF(CG139=2,$AI$107,IF(CG139="x",$AE$107,"")))),"0")</f>
        <v>0</v>
      </c>
      <c r="CR139" s="8">
        <f t="shared" si="40"/>
        <v>0</v>
      </c>
      <c r="CS139" s="17" t="e">
        <f t="shared" si="31"/>
        <v>#DIV/0!</v>
      </c>
      <c r="CT139" s="13"/>
      <c r="DB139" s="11"/>
    </row>
    <row r="140" spans="1:106" ht="11.25">
      <c r="A140" s="11"/>
      <c r="B140" s="54"/>
      <c r="C140" s="4" t="str">
        <f>+C63</f>
        <v>Сибирь</v>
      </c>
      <c r="D140" s="4">
        <f aca="true" t="shared" si="109" ref="D140:M140">+D63</f>
        <v>1</v>
      </c>
      <c r="E140" s="4">
        <f t="shared" si="109"/>
        <v>1</v>
      </c>
      <c r="F140" s="4">
        <f t="shared" si="109"/>
        <v>1</v>
      </c>
      <c r="G140" s="4">
        <f t="shared" si="109"/>
        <v>2</v>
      </c>
      <c r="H140" s="4">
        <f t="shared" si="109"/>
        <v>2</v>
      </c>
      <c r="I140" s="4">
        <f t="shared" si="109"/>
        <v>1</v>
      </c>
      <c r="J140" s="4">
        <f t="shared" si="109"/>
        <v>2</v>
      </c>
      <c r="K140" s="4">
        <f t="shared" si="109"/>
        <v>1</v>
      </c>
      <c r="L140" s="4">
        <f t="shared" si="109"/>
        <v>1</v>
      </c>
      <c r="M140" s="4">
        <f t="shared" si="109"/>
        <v>2</v>
      </c>
      <c r="N140" s="7" t="str">
        <f>+IF(D139&lt;&gt;D140,IF(D140=0,"100",IF(D140=1,$AE$98,IF(D140=2,$AI$98,IF(D140="x",$AG$98,"")))),"0")</f>
        <v>0</v>
      </c>
      <c r="O140" s="7" t="str">
        <f>+IF(E139&lt;&gt;E140,IF(E140=0,"100",IF(E140=1,$AE$99,IF(E140=2,$AI$99,IF(E140="x",$AG$99,"")))),"0")</f>
        <v>0</v>
      </c>
      <c r="P140" s="7" t="str">
        <f>+IF(F139&lt;&gt;F140,IF(F140=0,"100",IF(F140=1,$AE$100,IF(F140=2,$AI$100,IF(F140="x",$AG$100,"")))),"0")</f>
        <v>0</v>
      </c>
      <c r="Q140" s="7" t="str">
        <f>+IF(G139&lt;&gt;G140,IF(G140=0,"100",IF(G140=1,$AE$101,IF(G140=2,$AI$101,IF(G140="x",$AG$101,"")))),"0")</f>
        <v>0</v>
      </c>
      <c r="R140" s="7">
        <f>+IF(H139&lt;&gt;H140,IF(H140=0,"100",IF(H140=1,$AE$102,IF(H140=2,$AI$102,IF(H140="x",$AG$102,"")))),"0")</f>
        <v>44.96124031007752</v>
      </c>
      <c r="S140" s="7" t="str">
        <f>+IF(I139&lt;&gt;I140,IF(I140=0,"100",IF(I140=1,$AE$103,IF(I140=2,$AI$103,IF(I140="x",$AG$103,"")))),"0")</f>
        <v>0</v>
      </c>
      <c r="T140" s="7">
        <f>+IF(J139&lt;&gt;J140,IF(J140=0,"100",IF(J140=1,$AE$104,IF(J140=2,$AI$104,IF(J140="x",$AG$104,"")))),"0")</f>
        <v>81.3953488372093</v>
      </c>
      <c r="U140" s="7" t="str">
        <f>+IF(K139&lt;&gt;K140,IF(K140=0,"100",IF(K140=1,$AE$105,IF(K140=2,$AI$105,IF(K140="x",$AG$105,"")))),"0")</f>
        <v>0</v>
      </c>
      <c r="V140" s="7">
        <f>+IF(L139&lt;&gt;L140,IF(L140=0,"100",IF(L140=1,$AE$106,IF(L140=2,$AI$106,IF(L140="x",$AG$106,"")))),"0")</f>
        <v>71.42857142857143</v>
      </c>
      <c r="W140" s="7">
        <f>+IF(M139&lt;&gt;M140,IF(M140=0,"100",IF(M140=1,$AE$107,IF(M140=2,$AI$107,IF(M140="x",$AG$107,"")))),"0")</f>
        <v>28.467153284671532</v>
      </c>
      <c r="X140" s="8">
        <f t="shared" si="33"/>
        <v>4</v>
      </c>
      <c r="Y140" s="23">
        <f t="shared" si="34"/>
        <v>56.6</v>
      </c>
      <c r="Z140" s="55"/>
      <c r="AA140" s="4" t="str">
        <f>+AA63</f>
        <v>Рубин</v>
      </c>
      <c r="AB140" s="4">
        <f aca="true" t="shared" si="110" ref="AB140:AK140">+AB63</f>
        <v>1</v>
      </c>
      <c r="AC140" s="4" t="str">
        <f t="shared" si="110"/>
        <v>x</v>
      </c>
      <c r="AD140" s="4">
        <f t="shared" si="110"/>
        <v>1</v>
      </c>
      <c r="AE140" s="4">
        <f t="shared" si="110"/>
        <v>2</v>
      </c>
      <c r="AF140" s="4" t="str">
        <f t="shared" si="110"/>
        <v>x</v>
      </c>
      <c r="AG140" s="4">
        <f t="shared" si="110"/>
        <v>1</v>
      </c>
      <c r="AH140" s="4">
        <f t="shared" si="110"/>
        <v>2</v>
      </c>
      <c r="AI140" s="4">
        <f t="shared" si="110"/>
        <v>1</v>
      </c>
      <c r="AJ140" s="4" t="str">
        <f t="shared" si="110"/>
        <v>x</v>
      </c>
      <c r="AK140" s="4" t="str">
        <f t="shared" si="110"/>
        <v>x</v>
      </c>
      <c r="AL140" s="7" t="str">
        <f>+IF(AB139&lt;&gt;AB140,IF(AB140=0,"100",IF(AB140=1,$AE$98,IF(AB140=2,$AI$98,IF(AB140="x",$AG$98,"")))),"0")</f>
        <v>0</v>
      </c>
      <c r="AM140" s="7">
        <f>+IF(AC139&lt;&gt;AC140,IF(AC140=0,"100",IF(AC140=1,$AE$99,IF(AC140=2,$AI$99,IF(AC140="x",$AG$99,"")))),"0")</f>
        <v>29.104477611940297</v>
      </c>
      <c r="AN140" s="7" t="str">
        <f>+IF(AD139&lt;&gt;AD140,IF(AD140=0,"100",IF(AD140=1,$AE$100,IF(AD140=2,$AI$100,IF(AD140="x",$AG$100,"")))),"0")</f>
        <v>0</v>
      </c>
      <c r="AO140" s="7" t="str">
        <f>+IF(AE139&lt;&gt;AE140,IF(AE140=0,"100",IF(AE140=1,$AE$101,IF(AE140=2,$AI$101,IF(AE140="x",$AG$101,"")))),"0")</f>
        <v>0</v>
      </c>
      <c r="AP140" s="7">
        <f>+IF(AF139&lt;&gt;AF140,IF(AF140=0,"100",IF(AF140=1,$AE$102,IF(AF140=2,$AI$102,IF(AF140="x",$AG$102,"")))),"0")</f>
        <v>24.8062015503876</v>
      </c>
      <c r="AQ140" s="7" t="str">
        <f>+IF(AG139&lt;&gt;AG140,IF(AG140=0,"100",IF(AG140=1,$AE$103,IF(AG140=2,$AI$103,IF(AG140="x",$AG$103,"")))),"0")</f>
        <v>0</v>
      </c>
      <c r="AR140" s="7">
        <f>+IF(AH139&lt;&gt;AH140,IF(AH140=0,"100",IF(AH140=1,$AE$104,IF(AH140=2,$AI$104,IF(AH140="x",$AG$104,"")))),"0")</f>
        <v>81.3953488372093</v>
      </c>
      <c r="AS140" s="7" t="str">
        <f>+IF(AI139&lt;&gt;AI140,IF(AI140=0,"100",IF(AI140=1,$AE$105,IF(AI140=2,$AI$105,IF(AI140="x",$AG$105,"")))),"0")</f>
        <v>0</v>
      </c>
      <c r="AT140" s="7">
        <f>+IF(AJ139&lt;&gt;AJ140,IF(AJ140=0,"100",IF(AJ140=1,$AE$106,IF(AJ140=2,$AI$106,IF(AJ140="x",$AG$106,"")))),"0")</f>
        <v>17.46031746031746</v>
      </c>
      <c r="AU140" s="7" t="str">
        <f>+IF(AK139&lt;&gt;AK140,IF(AK140=0,"100",IF(AK140=1,$AE$107,IF(AK140=2,$AI$107,IF(AK140="x",$AG$107,"")))),"0")</f>
        <v>0</v>
      </c>
      <c r="AV140" s="8">
        <f t="shared" si="36"/>
        <v>4</v>
      </c>
      <c r="AW140" s="23">
        <f t="shared" si="27"/>
        <v>38.2</v>
      </c>
      <c r="AX140" s="45"/>
      <c r="AY140" s="4" t="str">
        <f>+AY63</f>
        <v>Лестер</v>
      </c>
      <c r="AZ140" s="4">
        <f aca="true" t="shared" si="111" ref="AZ140:BI140">+AZ63</f>
        <v>1</v>
      </c>
      <c r="BA140" s="4">
        <f t="shared" si="111"/>
        <v>1</v>
      </c>
      <c r="BB140" s="4">
        <f t="shared" si="111"/>
        <v>1</v>
      </c>
      <c r="BC140" s="4">
        <f t="shared" si="111"/>
        <v>2</v>
      </c>
      <c r="BD140" s="4">
        <f t="shared" si="111"/>
        <v>2</v>
      </c>
      <c r="BE140" s="4" t="str">
        <f t="shared" si="111"/>
        <v>x</v>
      </c>
      <c r="BF140" s="4" t="str">
        <f t="shared" si="111"/>
        <v>x</v>
      </c>
      <c r="BG140" s="4">
        <f t="shared" si="111"/>
        <v>2</v>
      </c>
      <c r="BH140" s="4" t="str">
        <f t="shared" si="111"/>
        <v>x</v>
      </c>
      <c r="BI140" s="4">
        <f t="shared" si="111"/>
        <v>2</v>
      </c>
      <c r="BJ140" s="7" t="str">
        <f>+IF(AZ139&lt;&gt;AZ140,IF(AZ140=0,"100",IF(AZ140=1,$AE$98,IF(AZ140=2,$AI$98,IF(AZ140="x",$AG$98,"")))),"0")</f>
        <v>0</v>
      </c>
      <c r="BK140" s="7">
        <f>+IF(BA139&lt;&gt;BA140,IF(BA140=0,"100",IF(BA140=1,$AE$99,IF(BA140=2,$AI$99,IF(BA140="x",$AG$99,"")))),"0")</f>
        <v>29.850746268656717</v>
      </c>
      <c r="BL140" s="7" t="str">
        <f>+IF(BB139&lt;&gt;BB140,IF(BB140=0,"100",IF(BB140=1,$AE$100,IF(BB140=2,$AI$100,IF(BB140="x",$AG$100,"")))),"0")</f>
        <v>0</v>
      </c>
      <c r="BM140" s="7" t="str">
        <f>+IF(BC139&lt;&gt;BC140,IF(BC140=0,"100",IF(BC140=1,$AE$101,IF(BC140=2,$AI$101,IF(BC140="x",$AG$101,"")))),"0")</f>
        <v>0</v>
      </c>
      <c r="BN140" s="7">
        <f>+IF(BD139&lt;&gt;BD140,IF(BD140=0,"100",IF(BD140=1,$AE$102,IF(BD140=2,$AI$102,IF(BD140="x",$AG$102,"")))),"0")</f>
        <v>44.96124031007752</v>
      </c>
      <c r="BO140" s="7">
        <f>+IF(BE139&lt;&gt;BE140,IF(BE140=0,"100",IF(BE140=1,$AE$103,IF(BE140=2,$AI$103,IF(BE140="x",$AG$103,"")))),"0")</f>
        <v>19.53125</v>
      </c>
      <c r="BP140" s="7">
        <f>+IF(BF139&lt;&gt;BF140,IF(BF140=0,"100",IF(BF140=1,$AE$104,IF(BF140=2,$AI$104,IF(BF140="x",$AG$104,"")))),"0")</f>
        <v>10.077519379844961</v>
      </c>
      <c r="BQ140" s="7">
        <f>+IF(BG139&lt;&gt;BG140,IF(BG140=0,"100",IF(BG140=1,$AE$105,IF(BG140=2,$AI$105,IF(BG140="x",$AG$105,"")))),"0")</f>
        <v>16.541353383458645</v>
      </c>
      <c r="BR140" s="7">
        <f>+IF(BH139&lt;&gt;BH140,IF(BH140=0,"100",IF(BH140=1,$AE$106,IF(BH140=2,$AI$106,IF(BH140="x",$AG$106,"")))),"0")</f>
        <v>17.46031746031746</v>
      </c>
      <c r="BS140" s="7" t="str">
        <f>+IF(BI139&lt;&gt;BI140,IF(BI140=0,"100",IF(BI140=1,$AE$107,IF(BI140=2,$AI$107,IF(BI140="x",$AG$107,"")))),"0")</f>
        <v>0</v>
      </c>
      <c r="BT140" s="8">
        <f t="shared" si="38"/>
        <v>6</v>
      </c>
      <c r="BU140" s="23">
        <f t="shared" si="29"/>
        <v>23.1</v>
      </c>
      <c r="BV140" s="45"/>
      <c r="BW140" s="4">
        <f aca="true" t="shared" si="112" ref="BW140:CG140">+BW32</f>
        <v>0</v>
      </c>
      <c r="BX140" s="4">
        <f t="shared" si="112"/>
        <v>0</v>
      </c>
      <c r="BY140" s="4">
        <f t="shared" si="112"/>
        <v>0</v>
      </c>
      <c r="BZ140" s="4">
        <f t="shared" si="112"/>
        <v>0</v>
      </c>
      <c r="CA140" s="4">
        <f t="shared" si="112"/>
        <v>0</v>
      </c>
      <c r="CB140" s="4">
        <f t="shared" si="112"/>
        <v>0</v>
      </c>
      <c r="CC140" s="4">
        <f t="shared" si="112"/>
        <v>0</v>
      </c>
      <c r="CD140" s="4">
        <f t="shared" si="112"/>
        <v>0</v>
      </c>
      <c r="CE140" s="4">
        <f t="shared" si="112"/>
        <v>0</v>
      </c>
      <c r="CF140" s="4">
        <f t="shared" si="112"/>
        <v>0</v>
      </c>
      <c r="CG140" s="4">
        <f t="shared" si="112"/>
        <v>0</v>
      </c>
      <c r="CH140" s="7" t="str">
        <f>+IF(BX139&lt;&gt;BX140,IF(BX140=0,"100",IF(BX140=1,$AE$98,IF(BX140=2,$AI$98,IF(BX140="x",$BF$167,"")))),"0")</f>
        <v>0</v>
      </c>
      <c r="CI140" s="7" t="str">
        <f>+IF(BY139&lt;&gt;BY140,IF(BY140=0,"100",IF(BY140=1,$AE$99,IF(BY140=2,$AG$99,IF(BY140="x",$BF$168,"")))),"0")</f>
        <v>0</v>
      </c>
      <c r="CJ140" s="7" t="str">
        <f>+IF(BZ139&lt;&gt;BZ140,IF(BZ140=0,"100",IF(BZ140=1,$BD$169,IF(BZ140=2,$BH$169,IF(BZ140="x",$BF$169,"")))),"0")</f>
        <v>0</v>
      </c>
      <c r="CK140" s="7" t="str">
        <f>+IF(CA139&lt;&gt;CA140,IF(CA140=0,"100",IF(CA140=1,$AE$101,IF(CA140=2,$AI$101,IF(CA140="x",$AG$101,"")))),"0")</f>
        <v>0</v>
      </c>
      <c r="CL140" s="7" t="str">
        <f>+IF(CB139&lt;&gt;CB140,IF(CB140=0,"100",IF(CB140=1,$AE$102,IF(CB140=2,$AI$102,IF(CB140="x",$AG$102,"")))),"0")</f>
        <v>0</v>
      </c>
      <c r="CM140" s="7" t="str">
        <f>+IF(CC139&lt;&gt;CC140,IF(CC140=0,"100",IF(CC140=1,$AE$103,IF(CC140=2,$AI$103,IF(CC140="x",$AG$103,"")))),"0")</f>
        <v>0</v>
      </c>
      <c r="CN140" s="7" t="str">
        <f>+IF(CD139&lt;&gt;CD140,IF(CD140=0,"100",IF(CD140=1,$AE$104,IF(CD140=2,$BH$173,IF(CD140="x",$AG$104,"")))),"0")</f>
        <v>0</v>
      </c>
      <c r="CO140" s="7" t="str">
        <f>+IF(CE139&lt;&gt;CE140,IF(CE140=0,"100",IF(CE140=1,$AE$105,IF(CE140=2,$BH$174,IF(CE140="x",$AG$105,"")))),"0")</f>
        <v>0</v>
      </c>
      <c r="CP140" s="7" t="str">
        <f>+IF(CF139&lt;&gt;CF140,IF(CF140=0,"100",IF(CF140=1,$AE$106,IF(CF140=2,$AI$106,IF(CF140="x",$AG$106,"")))),"0")</f>
        <v>0</v>
      </c>
      <c r="CQ140" s="7" t="str">
        <f>+IF(CG139&lt;&gt;CG140,IF(CG140=0,"100",IF(CG140=1,$BD$176,IF(CG140=2,$AI$107,IF(CG140="x",$AE$107,"")))),"0")</f>
        <v>0</v>
      </c>
      <c r="CR140" s="8">
        <f t="shared" si="40"/>
        <v>0</v>
      </c>
      <c r="CS140" s="16" t="e">
        <f t="shared" si="31"/>
        <v>#DIV/0!</v>
      </c>
      <c r="CT140" s="13"/>
      <c r="DB140" s="11"/>
    </row>
    <row r="141" spans="1:106" s="6" customFormat="1" ht="6.75" customHeight="1">
      <c r="A141" s="1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DB141" s="11"/>
    </row>
    <row r="142" spans="1:106" ht="12.75">
      <c r="A142" s="11"/>
      <c r="B142" s="46" t="s">
        <v>23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14"/>
      <c r="Z142" s="46" t="s">
        <v>24</v>
      </c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46" t="s">
        <v>25</v>
      </c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51" t="s">
        <v>17</v>
      </c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3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X142" s="34"/>
      <c r="DB142" s="11"/>
    </row>
    <row r="143" spans="1:106" ht="9.75" customHeight="1">
      <c r="A143" s="11"/>
      <c r="B143" s="42"/>
      <c r="C143" s="43"/>
      <c r="D143" s="29">
        <v>1</v>
      </c>
      <c r="E143" s="29">
        <v>2</v>
      </c>
      <c r="F143" s="29">
        <v>3</v>
      </c>
      <c r="G143" s="29">
        <v>4</v>
      </c>
      <c r="H143" s="29">
        <v>5</v>
      </c>
      <c r="I143" s="29">
        <v>6</v>
      </c>
      <c r="J143" s="29">
        <v>7</v>
      </c>
      <c r="K143" s="29">
        <v>8</v>
      </c>
      <c r="L143" s="29">
        <v>9</v>
      </c>
      <c r="M143" s="29">
        <v>0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14"/>
      <c r="Z143" s="42"/>
      <c r="AA143" s="43"/>
      <c r="AB143" s="29">
        <v>1</v>
      </c>
      <c r="AC143" s="29">
        <v>2</v>
      </c>
      <c r="AD143" s="29">
        <v>3</v>
      </c>
      <c r="AE143" s="29">
        <v>4</v>
      </c>
      <c r="AF143" s="29">
        <v>5</v>
      </c>
      <c r="AG143" s="29">
        <v>6</v>
      </c>
      <c r="AH143" s="29">
        <v>7</v>
      </c>
      <c r="AI143" s="29">
        <v>8</v>
      </c>
      <c r="AJ143" s="29">
        <v>9</v>
      </c>
      <c r="AK143" s="29">
        <v>0</v>
      </c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42"/>
      <c r="AY143" s="43"/>
      <c r="AZ143" s="29">
        <v>1</v>
      </c>
      <c r="BA143" s="29">
        <v>2</v>
      </c>
      <c r="BB143" s="29">
        <v>3</v>
      </c>
      <c r="BC143" s="29">
        <v>4</v>
      </c>
      <c r="BD143" s="29">
        <v>5</v>
      </c>
      <c r="BE143" s="29">
        <v>6</v>
      </c>
      <c r="BF143" s="29">
        <v>7</v>
      </c>
      <c r="BG143" s="29">
        <v>8</v>
      </c>
      <c r="BH143" s="29">
        <v>9</v>
      </c>
      <c r="BI143" s="29">
        <v>0</v>
      </c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28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7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X143" s="34"/>
      <c r="DB143" s="11"/>
    </row>
    <row r="144" spans="1:106" ht="11.25">
      <c r="A144" s="11"/>
      <c r="B144" s="47">
        <v>1</v>
      </c>
      <c r="C144" s="12" t="str">
        <f>+C65</f>
        <v>Вертикаль</v>
      </c>
      <c r="D144" s="12">
        <f aca="true" t="shared" si="113" ref="D144:M144">+D65</f>
        <v>1</v>
      </c>
      <c r="E144" s="12" t="str">
        <f t="shared" si="113"/>
        <v>x</v>
      </c>
      <c r="F144" s="12">
        <f t="shared" si="113"/>
        <v>0</v>
      </c>
      <c r="G144" s="12">
        <f t="shared" si="113"/>
        <v>2</v>
      </c>
      <c r="H144" s="12">
        <f t="shared" si="113"/>
        <v>2</v>
      </c>
      <c r="I144" s="12">
        <f t="shared" si="113"/>
        <v>1</v>
      </c>
      <c r="J144" s="12">
        <f t="shared" si="113"/>
        <v>2</v>
      </c>
      <c r="K144" s="12">
        <f t="shared" si="113"/>
        <v>2</v>
      </c>
      <c r="L144" s="12">
        <f t="shared" si="113"/>
        <v>2</v>
      </c>
      <c r="M144" s="12" t="str">
        <f t="shared" si="113"/>
        <v>x</v>
      </c>
      <c r="N144" s="4" t="str">
        <f>+IF(D144&lt;&gt;D145,IF(D144=0,"100",IF(D144=1,$AE$98,IF(D144=2,$AI$98,IF(D144="x",$AG$98,"")))),"0")</f>
        <v>0</v>
      </c>
      <c r="O144" s="4" t="str">
        <f>+IF(E144&lt;&gt;E145,IF(E144=0,"100",IF(E144=1,$AE$99,IF(E144=2,$AI$99,IF(E144="x",$AG$99,"")))),"0")</f>
        <v>0</v>
      </c>
      <c r="P144" s="4" t="str">
        <f>+IF(F144&lt;&gt;F145,IF(F144=0,"100",IF(F144=1,$AE$100,IF(F144=2,$AI$100,IF(F144="x",$AG$100,"")))),"0")</f>
        <v>100</v>
      </c>
      <c r="Q144" s="4" t="str">
        <f>+IF(G144&lt;&gt;G145,IF(G144=0,"100",IF(G144=1,$AE$101,IF(G144=2,$AI$101,IF(G144="x",$AG$101,"")))),"0")</f>
        <v>0</v>
      </c>
      <c r="R144" s="4">
        <f>+IF(H144&lt;&gt;H145,IF(H144=0,"100",IF(H144=1,$AE$102,IF(H144=2,$AI$102,IF(H144="x",$AG$102,"")))),"0")</f>
        <v>44.96124031007752</v>
      </c>
      <c r="S144" s="4">
        <f>+IF(I144&lt;&gt;I145,IF(I144=0,"100",IF(I144=1,$AE$103,IF(I144=2,$AI$103,IF(I144="x",$AG$103,"")))),"0")</f>
        <v>72.65625</v>
      </c>
      <c r="T144" s="4">
        <f>+IF(J144&lt;&gt;J145,IF(J144=0,"100",IF(J144=1,$AE$104,IF(J144=2,$AI$104,IF(J144="x",$AG$104,"")))),"0")</f>
        <v>81.3953488372093</v>
      </c>
      <c r="U144" s="4">
        <f>+IF(K144&lt;&gt;K145,IF(K144=0,"100",IF(K144=1,$AE$105,IF(K144=2,$AI$105,IF(K144="x",$AG$105,"")))),"0")</f>
        <v>16.541353383458645</v>
      </c>
      <c r="V144" s="4">
        <f>+IF(L144&lt;&gt;L145,IF(L144=0,"100",IF(L144=1,$AE$106,IF(L144=2,$AI$106,IF(L144="x",$AG$106,"")))),"0")</f>
        <v>11.11111111111111</v>
      </c>
      <c r="W144" s="4">
        <f>+IF(M144&lt;&gt;M145,IF(M144=0,"100",IF(M144=1,$AE$107,IF(M144=2,$AI$107,IF(M144="x",$AG$107,"")))),"0")</f>
        <v>20.437956204379564</v>
      </c>
      <c r="X144" s="15">
        <f>10-COUNTIF(N144:W144,0)</f>
        <v>7</v>
      </c>
      <c r="Y144" s="22">
        <f aca="true" t="shared" si="114" ref="Y144:Y163">ROUND(((N144+O144+P144+Q144+R144+S144+T144+U144+V144+W144)/X144),1)</f>
        <v>49.6</v>
      </c>
      <c r="Z144" s="48">
        <v>1</v>
      </c>
      <c r="AA144" s="12" t="str">
        <f>AA65</f>
        <v>Бастия</v>
      </c>
      <c r="AB144" s="12">
        <f aca="true" t="shared" si="115" ref="AB144:AK144">AB65</f>
        <v>1</v>
      </c>
      <c r="AC144" s="12" t="str">
        <f t="shared" si="115"/>
        <v>x</v>
      </c>
      <c r="AD144" s="12">
        <f t="shared" si="115"/>
        <v>1</v>
      </c>
      <c r="AE144" s="12">
        <f t="shared" si="115"/>
        <v>2</v>
      </c>
      <c r="AF144" s="12" t="str">
        <f t="shared" si="115"/>
        <v>x</v>
      </c>
      <c r="AG144" s="12" t="str">
        <f t="shared" si="115"/>
        <v>x</v>
      </c>
      <c r="AH144" s="12">
        <f t="shared" si="115"/>
        <v>0</v>
      </c>
      <c r="AI144" s="12">
        <f t="shared" si="115"/>
        <v>2</v>
      </c>
      <c r="AJ144" s="12" t="str">
        <f t="shared" si="115"/>
        <v>x</v>
      </c>
      <c r="AK144" s="12" t="str">
        <f t="shared" si="115"/>
        <v>x</v>
      </c>
      <c r="AL144" s="4" t="str">
        <f>+IF(AB144&lt;&gt;AB145,IF(AB144=0,"100",IF(AB144=1,$AE$98,IF(AB144=2,$AI$98,IF(AB144="x",$BF$167,"")))),"0")</f>
        <v>0</v>
      </c>
      <c r="AM144" s="4">
        <f>+IF(AC144&lt;&gt;AC145,IF(AC144=0,"100",IF(AC144=1,$AE$99,IF(AC144=2,$AG$99,IF(AC144="x",$BF$168,"")))),"0")</f>
        <v>28.448275862068964</v>
      </c>
      <c r="AN144" s="4" t="str">
        <f>+IF(AD144&lt;&gt;AD145,IF(AD144=0,"100",IF(AD144=1,$BD$169,IF(AD144=2,$BH$169,IF(AD144="x",$BF$169,"")))),"0")</f>
        <v>0</v>
      </c>
      <c r="AO144" s="4" t="str">
        <f>+IF(AE144&lt;&gt;AE145,IF(AE144=0,"100",IF(AE144=1,$AE$101,IF(AE144=2,$AI$101,IF(AE144="x",$AG$101,"")))),"0")</f>
        <v>0</v>
      </c>
      <c r="AP144" s="4" t="str">
        <f>+IF(AF144&lt;&gt;AF145,IF(AF144=0,"100",IF(AF144=1,$AE$102,IF(AF144=2,$AI$102,IF(AF144="x",$AG$102,"")))),"0")</f>
        <v>0</v>
      </c>
      <c r="AQ144" s="4">
        <f>+IF(AG144&lt;&gt;AG145,IF(AG144=0,"100",IF(AG144=1,$AE$103,IF(AG144=2,$AI$103,IF(AG144="x",$AG$103,"")))),"0")</f>
        <v>19.53125</v>
      </c>
      <c r="AR144" s="4" t="str">
        <f>+IF(AH144&lt;&gt;AH145,IF(AH144=0,"100",IF(AH144=1,$AE$104,IF(AH144=2,$BH$173,IF(AH144="x",$AG$104,"")))),"0")</f>
        <v>100</v>
      </c>
      <c r="AS144" s="4">
        <f>+IF(AI144&lt;&gt;AI145,IF(AI144=0,"100",IF(AI144=1,$AE$105,IF(AI144=2,$BH$174,IF(AI144="x",$AG$105,"")))),"0")</f>
        <v>16.8141592920354</v>
      </c>
      <c r="AT144" s="4">
        <f>+IF(AJ144&lt;&gt;AJ145,IF(AJ144=0,"100",IF(AJ144=1,$AE$106,IF(AJ144=2,$AI$106,IF(AJ144="x",$AG$106,"")))),"0")</f>
        <v>17.46031746031746</v>
      </c>
      <c r="AU144" s="4">
        <f>+IF(AK144&lt;&gt;AK145,IF(AK144=0,"100",IF(AK144=1,$BD$176,IF(AK144=2,$AI$107,IF(AK144="x",$AE$107,"")))),"0")</f>
        <v>51.09489051094891</v>
      </c>
      <c r="AV144" s="8">
        <f>10-COUNTIF(AL144:AU144,0)</f>
        <v>6</v>
      </c>
      <c r="AW144" s="22">
        <f aca="true" t="shared" si="116" ref="AW144:AW163">ROUND(((AL144+AM144+AN144+AO144+AP144+AQ144+AR144+AS144+AT144+AU144)/AV144),1)</f>
        <v>38.9</v>
      </c>
      <c r="AX144" s="49">
        <v>1</v>
      </c>
      <c r="AY144" s="12" t="str">
        <f>AY65</f>
        <v>Авеллино</v>
      </c>
      <c r="AZ144" s="12">
        <f aca="true" t="shared" si="117" ref="AZ144:BI144">AZ65</f>
        <v>1</v>
      </c>
      <c r="BA144" s="12">
        <f t="shared" si="117"/>
        <v>2</v>
      </c>
      <c r="BB144" s="12">
        <f t="shared" si="117"/>
        <v>0</v>
      </c>
      <c r="BC144" s="12">
        <f t="shared" si="117"/>
        <v>2</v>
      </c>
      <c r="BD144" s="12">
        <f t="shared" si="117"/>
        <v>2</v>
      </c>
      <c r="BE144" s="12" t="str">
        <f t="shared" si="117"/>
        <v>x</v>
      </c>
      <c r="BF144" s="12">
        <f t="shared" si="117"/>
        <v>1</v>
      </c>
      <c r="BG144" s="12">
        <f t="shared" si="117"/>
        <v>1</v>
      </c>
      <c r="BH144" s="12">
        <f t="shared" si="117"/>
        <v>1</v>
      </c>
      <c r="BI144" s="12">
        <f t="shared" si="117"/>
        <v>1</v>
      </c>
      <c r="BJ144" s="4" t="str">
        <f>+IF(AZ144&lt;&gt;AZ145,IF(AZ144=0,"100",IF(AZ144=1,$AE$98,IF(AZ144=2,$AI$98,IF(AZ144="x",$AG$98,"")))),"0")</f>
        <v>0</v>
      </c>
      <c r="BK144" s="4" t="str">
        <f>+IF(BA144&lt;&gt;BA145,IF(BA144=0,"100",IF(BA144=1,$AE$99,IF(BA144=2,$AI$99,IF(BA144="x",$AG$99,"")))),"0")</f>
        <v>0</v>
      </c>
      <c r="BL144" s="4" t="str">
        <f>+IF(BB144&lt;&gt;BB145,IF(BB144=0,"100",IF(BB144=1,$AE$100,IF(BB144=2,$AI$100,IF(BB144="x",$AG$100,"")))),"0")</f>
        <v>100</v>
      </c>
      <c r="BM144" s="4" t="str">
        <f>+IF(BC144&lt;&gt;BC145,IF(BC144=0,"100",IF(BC144=1,$AE$101,IF(BC144=2,$AI$101,IF(BC144="x",$AG$101,"")))),"0")</f>
        <v>0</v>
      </c>
      <c r="BN144" s="4">
        <f>+IF(BD144&lt;&gt;BD145,IF(BD144=0,"100",IF(BD144=1,$AE$102,IF(BD144=2,$AI$102,IF(BD144="x",$AG$102,"")))),"0")</f>
        <v>44.96124031007752</v>
      </c>
      <c r="BO144" s="4">
        <f>+IF(BE144&lt;&gt;BE145,IF(BE144=0,"100",IF(BE144=1,$AE$103,IF(BE144=2,$AI$103,IF(BE144="x",$AG$103,"")))),"0")</f>
        <v>19.53125</v>
      </c>
      <c r="BP144" s="4">
        <f>+IF(BF144&lt;&gt;BF145,IF(BF144=0,"100",IF(BF144=1,$AE$104,IF(BF144=2,$AI$104,IF(BF144="x",$AG$104,"")))),"0")</f>
        <v>8.527131782945736</v>
      </c>
      <c r="BQ144" s="4">
        <f>+IF(BG144&lt;&gt;BG145,IF(BG144=0,"100",IF(BG144=1,$AE$105,IF(BG144=2,$AI$105,IF(BG144="x",$AG$105,"")))),"0")</f>
        <v>62.40601503759399</v>
      </c>
      <c r="BR144" s="4">
        <f>+IF(BH144&lt;&gt;BH145,IF(BH144=0,"100",IF(BH144=1,$AE$106,IF(BH144=2,$AI$106,IF(BH144="x",$AG$106,"")))),"0")</f>
        <v>71.42857142857143</v>
      </c>
      <c r="BS144" s="4" t="str">
        <f>+IF(BI144&lt;&gt;BI145,IF(BI144=0,"100",IF(BI144=1,$AE$107,IF(BI144=2,$AI$107,IF(BI144="x",$AG$107,"")))),"0")</f>
        <v>0</v>
      </c>
      <c r="BT144" s="8">
        <f>10-COUNTIF(BJ144:BS144,0)</f>
        <v>6</v>
      </c>
      <c r="BU144" s="22">
        <f aca="true" t="shared" si="118" ref="BU144:BU163">ROUND(((BJ144+BK144+BL144+BM144+BN144+BO144+BP144+BQ144+BR144+BS144)/BT144),1)</f>
        <v>51.1</v>
      </c>
      <c r="BV144" s="49">
        <v>1</v>
      </c>
      <c r="BW144" s="12">
        <f aca="true" t="shared" si="119" ref="BW144:CG144">+BW26</f>
        <v>0</v>
      </c>
      <c r="BX144" s="12">
        <f t="shared" si="119"/>
        <v>0</v>
      </c>
      <c r="BY144" s="12">
        <f t="shared" si="119"/>
        <v>0</v>
      </c>
      <c r="BZ144" s="12">
        <f t="shared" si="119"/>
        <v>0</v>
      </c>
      <c r="CA144" s="12">
        <f t="shared" si="119"/>
        <v>0</v>
      </c>
      <c r="CB144" s="12">
        <f t="shared" si="119"/>
        <v>0</v>
      </c>
      <c r="CC144" s="12">
        <f t="shared" si="119"/>
        <v>0</v>
      </c>
      <c r="CD144" s="12">
        <f t="shared" si="119"/>
        <v>0</v>
      </c>
      <c r="CE144" s="12">
        <f t="shared" si="119"/>
        <v>0</v>
      </c>
      <c r="CF144" s="12">
        <f t="shared" si="119"/>
        <v>0</v>
      </c>
      <c r="CG144" s="12">
        <f t="shared" si="119"/>
        <v>0</v>
      </c>
      <c r="CH144" s="4" t="str">
        <f>+IF(BX144&lt;&gt;BX145,IF(BX144=0,"100",IF(BX144=1,$AE$98,IF(BX144=2,$AI$98,IF(BX144="x",$BF$167,"")))),"0")</f>
        <v>0</v>
      </c>
      <c r="CI144" s="4" t="str">
        <f>+IF(BY144&lt;&gt;BY145,IF(BY144=0,"100",IF(BY144=1,$AE$99,IF(BY144=2,$AG$99,IF(BY144="x",$BF$168,"")))),"0")</f>
        <v>0</v>
      </c>
      <c r="CJ144" s="4" t="str">
        <f>+IF(BZ144&lt;&gt;BZ145,IF(BZ144=0,"100",IF(BZ144=1,$BD$169,IF(BZ144=2,$BH$169,IF(BZ144="x",$BF$169,"")))),"0")</f>
        <v>0</v>
      </c>
      <c r="CK144" s="4" t="str">
        <f>+IF(CA144&lt;&gt;CA145,IF(CA144=0,"100",IF(CA144=1,$AE$101,IF(CA144=2,$AI$101,IF(CA144="x",$AG$101,"")))),"0")</f>
        <v>0</v>
      </c>
      <c r="CL144" s="4" t="str">
        <f>+IF(CB144&lt;&gt;CB145,IF(CB144=0,"100",IF(CB144=1,$AE$102,IF(CB144=2,$AI$102,IF(CB144="x",$AG$102,"")))),"0")</f>
        <v>0</v>
      </c>
      <c r="CM144" s="4" t="str">
        <f>+IF(CC144&lt;&gt;CC145,IF(CC144=0,"100",IF(CC144=1,$AE$103,IF(CC144=2,$AI$103,IF(CC144="x",$AG$103,"")))),"0")</f>
        <v>0</v>
      </c>
      <c r="CN144" s="4" t="str">
        <f>+IF(CD144&lt;&gt;CD145,IF(CD144=0,"100",IF(CD144=1,$AE$104,IF(CD144=2,$BH$173,IF(CD144="x",$AG$104,"")))),"0")</f>
        <v>0</v>
      </c>
      <c r="CO144" s="4" t="str">
        <f>+IF(CE144&lt;&gt;CE145,IF(CE144=0,"100",IF(CE144=1,$AE$105,IF(CE144=2,$BH$174,IF(CE144="x",$AG$105,"")))),"0")</f>
        <v>0</v>
      </c>
      <c r="CP144" s="4" t="str">
        <f>+IF(CF144&lt;&gt;CF145,IF(CF144=0,"100",IF(CF144=1,$AE$106,IF(CF144=2,$AI$106,IF(CF144="x",$AG$106,"")))),"0")</f>
        <v>0</v>
      </c>
      <c r="CQ144" s="4" t="str">
        <f>+IF(CG144&lt;&gt;CG145,IF(CG144=0,"100",IF(CG144=1,$BD$176,IF(CG144=2,$AI$107,IF(CG144="x",$AE$107,"")))),"0")</f>
        <v>0</v>
      </c>
      <c r="CR144" s="8">
        <f>10-COUNTIF(CH144:CQ144,0)</f>
        <v>0</v>
      </c>
      <c r="CS144" s="17" t="e">
        <f aca="true" t="shared" si="120" ref="CS144:CS163">ROUND(((CH144+CI144+CJ144+CK144+CL144+CM144+CN144+CO144+CP144+CQ144)/CR144),1)</f>
        <v>#DIV/0!</v>
      </c>
      <c r="CT144" s="13"/>
      <c r="CX144" s="34"/>
      <c r="DB144" s="11"/>
    </row>
    <row r="145" spans="1:106" ht="11.25">
      <c r="A145" s="11"/>
      <c r="B145" s="47"/>
      <c r="C145" s="12" t="str">
        <f>C66</f>
        <v>Вердер</v>
      </c>
      <c r="D145" s="12">
        <f aca="true" t="shared" si="121" ref="D145:M145">D66</f>
        <v>1</v>
      </c>
      <c r="E145" s="12" t="str">
        <f t="shared" si="121"/>
        <v>x</v>
      </c>
      <c r="F145" s="12">
        <f t="shared" si="121"/>
        <v>1</v>
      </c>
      <c r="G145" s="12">
        <f t="shared" si="121"/>
        <v>2</v>
      </c>
      <c r="H145" s="12">
        <f t="shared" si="121"/>
        <v>1</v>
      </c>
      <c r="I145" s="12" t="str">
        <f t="shared" si="121"/>
        <v>x</v>
      </c>
      <c r="J145" s="12" t="str">
        <f t="shared" si="121"/>
        <v>x</v>
      </c>
      <c r="K145" s="12">
        <f t="shared" si="121"/>
        <v>1</v>
      </c>
      <c r="L145" s="12">
        <f t="shared" si="121"/>
        <v>1</v>
      </c>
      <c r="M145" s="12">
        <f t="shared" si="121"/>
        <v>1</v>
      </c>
      <c r="N145" s="7" t="str">
        <f>+IF(D144&lt;&gt;D145,IF(D145=0,"100",IF(D145=1,$AE$98,IF(D145=2,$AI$98,IF(D145="x",$AG$98,"")))),"0")</f>
        <v>0</v>
      </c>
      <c r="O145" s="7" t="str">
        <f>+IF(E144&lt;&gt;E145,IF(E145=0,"100",IF(E145=1,$AE$99,IF(E145=2,$AI$99,IF(E145="x",$AG$99,"")))),"0")</f>
        <v>0</v>
      </c>
      <c r="P145" s="7">
        <f>+IF(F144&lt;&gt;F145,IF(F145=0,"100",IF(F145=1,$AE$100,IF(F145=2,$AI$100,IF(F145="x",$AG$100,"")))),"0")</f>
        <v>69.56521739130434</v>
      </c>
      <c r="Q145" s="7" t="str">
        <f>+IF(G144&lt;&gt;G145,IF(G145=0,"100",IF(G145=1,$AE$101,IF(G145=2,$AI$101,IF(G145="x",$AG$101,"")))),"0")</f>
        <v>0</v>
      </c>
      <c r="R145" s="7">
        <f>+IF(H144&lt;&gt;H145,IF(H145=0,"100",IF(H145=1,$AE$102,IF(H145=2,$AI$102,IF(H145="x",$AG$102,"")))),"0")</f>
        <v>30.232558139534884</v>
      </c>
      <c r="S145" s="7">
        <f>+IF(I144&lt;&gt;I145,IF(I145=0,"100",IF(I145=1,$AE$103,IF(I145=2,$AI$103,IF(I145="x",$AG$103,"")))),"0")</f>
        <v>19.53125</v>
      </c>
      <c r="T145" s="7">
        <f>+IF(J144&lt;&gt;J145,IF(J145=0,"100",IF(J145=1,$AE$104,IF(J145=2,$AI$104,IF(J145="x",$AG$104,"")))),"0")</f>
        <v>10.077519379844961</v>
      </c>
      <c r="U145" s="7">
        <f>+IF(K144&lt;&gt;K145,IF(K145=0,"100",IF(K145=1,$AE$105,IF(K145=2,$AI$105,IF(K145="x",$AG$105,"")))),"0")</f>
        <v>62.40601503759399</v>
      </c>
      <c r="V145" s="7">
        <f>+IF(L144&lt;&gt;L145,IF(L145=0,"100",IF(L145=1,$AE$106,IF(L145=2,$AI$106,IF(L145="x",$AG$106,"")))),"0")</f>
        <v>71.42857142857143</v>
      </c>
      <c r="W145" s="7">
        <f>+IF(M144&lt;&gt;M145,IF(M145=0,"100",IF(M145=1,$AE$107,IF(M145=2,$AI$107,IF(M145="x",$AG$107,"")))),"0")</f>
        <v>51.09489051094891</v>
      </c>
      <c r="X145" s="15">
        <f aca="true" t="shared" si="122" ref="X145:X163">10-COUNTIF(N145:W145,0)</f>
        <v>7</v>
      </c>
      <c r="Y145" s="23">
        <f t="shared" si="114"/>
        <v>44.9</v>
      </c>
      <c r="Z145" s="48"/>
      <c r="AA145" s="12" t="str">
        <f>AA66</f>
        <v>Мальорка</v>
      </c>
      <c r="AB145" s="12">
        <f aca="true" t="shared" si="123" ref="AB145:AK145">AB66</f>
        <v>1</v>
      </c>
      <c r="AC145" s="12">
        <f t="shared" si="123"/>
        <v>1</v>
      </c>
      <c r="AD145" s="12">
        <f t="shared" si="123"/>
        <v>1</v>
      </c>
      <c r="AE145" s="12">
        <f t="shared" si="123"/>
        <v>2</v>
      </c>
      <c r="AF145" s="12" t="str">
        <f t="shared" si="123"/>
        <v>x</v>
      </c>
      <c r="AG145" s="12">
        <f t="shared" si="123"/>
        <v>1</v>
      </c>
      <c r="AH145" s="12">
        <f t="shared" si="123"/>
        <v>2</v>
      </c>
      <c r="AI145" s="12" t="str">
        <f t="shared" si="123"/>
        <v>x</v>
      </c>
      <c r="AJ145" s="12">
        <f t="shared" si="123"/>
        <v>1</v>
      </c>
      <c r="AK145" s="12">
        <f t="shared" si="123"/>
        <v>1</v>
      </c>
      <c r="AL145" s="7" t="str">
        <f>+IF(AB144&lt;&gt;AB145,IF(AB145=0,"100",IF(AB145=1,$AE$98,IF(AB145=2,$AI$98,IF(AB145="x",$BF$167,"")))),"0")</f>
        <v>0</v>
      </c>
      <c r="AM145" s="7">
        <f>+IF(AC144&lt;&gt;AC145,IF(AC145=0,"100",IF(AC145=1,$AE$99,IF(AC145=2,$AG$99,IF(AC145="x",$BF$168,"")))),"0")</f>
        <v>29.850746268656717</v>
      </c>
      <c r="AN145" s="7" t="str">
        <f>+IF(AD144&lt;&gt;AD145,IF(AD145=0,"100",IF(AD145=1,$BD$169,IF(AD145=2,$BH$169,IF(AD145="x",$BF$169,"")))),"0")</f>
        <v>0</v>
      </c>
      <c r="AO145" s="7" t="str">
        <f>+IF(AE144&lt;&gt;AE145,IF(AE145=0,"100",IF(AE145=1,$AE$101,IF(AE145=2,$AI$101,IF(AE145="x",$AG$101,"")))),"0")</f>
        <v>0</v>
      </c>
      <c r="AP145" s="7" t="str">
        <f>+IF(AF144&lt;&gt;AF145,IF(AF145=0,"100",IF(AF145=1,$AE$102,IF(AF145=2,$AI$102,IF(AF145="x",$AG$102,"")))),"0")</f>
        <v>0</v>
      </c>
      <c r="AQ145" s="7">
        <f>+IF(AG144&lt;&gt;AG145,IF(AG145=0,"100",IF(AG145=1,$AE$103,IF(AG145=2,$AI$103,IF(AG145="x",$AG$103,"")))),"0")</f>
        <v>72.65625</v>
      </c>
      <c r="AR145" s="7">
        <f>+IF(AH144&lt;&gt;AH145,IF(AH145=0,"100",IF(AH145=1,$AE$104,IF(AH145=2,$BH$173,IF(AH145="x",$AG$104,"")))),"0")</f>
        <v>79.0909090909091</v>
      </c>
      <c r="AS145" s="7">
        <f>+IF(AI144&lt;&gt;AI145,IF(AI145=0,"100",IF(AI145=1,$AE$105,IF(AI145=2,$BH$174,IF(AI145="x",$AG$105,"")))),"0")</f>
        <v>21.05263157894737</v>
      </c>
      <c r="AT145" s="7">
        <f>+IF(AJ144&lt;&gt;AJ145,IF(AJ145=0,"100",IF(AJ145=1,$AE$106,IF(AJ145=2,$AI$106,IF(AJ145="x",$AG$106,"")))),"0")</f>
        <v>71.42857142857143</v>
      </c>
      <c r="AU145" s="7">
        <f>+IF(AK144&lt;&gt;AK145,IF(AK145=0,"100",IF(AK145=1,$BD$176,IF(AK145=2,$AI$107,IF(AK145="x",$AE$107,"")))),"0")</f>
        <v>47.00854700854701</v>
      </c>
      <c r="AV145" s="8">
        <f aca="true" t="shared" si="124" ref="AV145:AV163">10-COUNTIF(AL145:AU145,0)</f>
        <v>6</v>
      </c>
      <c r="AW145" s="23">
        <f t="shared" si="116"/>
        <v>53.5</v>
      </c>
      <c r="AX145" s="50"/>
      <c r="AY145" s="12" t="str">
        <f>AY66</f>
        <v>Рединг</v>
      </c>
      <c r="AZ145" s="12">
        <f aca="true" t="shared" si="125" ref="AZ145:BI145">AZ66</f>
        <v>1</v>
      </c>
      <c r="BA145" s="12">
        <f t="shared" si="125"/>
        <v>2</v>
      </c>
      <c r="BB145" s="12">
        <f t="shared" si="125"/>
        <v>1</v>
      </c>
      <c r="BC145" s="12">
        <f t="shared" si="125"/>
        <v>2</v>
      </c>
      <c r="BD145" s="12" t="str">
        <f t="shared" si="125"/>
        <v>x</v>
      </c>
      <c r="BE145" s="12">
        <f t="shared" si="125"/>
        <v>1</v>
      </c>
      <c r="BF145" s="12">
        <f t="shared" si="125"/>
        <v>2</v>
      </c>
      <c r="BG145" s="12" t="str">
        <f t="shared" si="125"/>
        <v>x</v>
      </c>
      <c r="BH145" s="12">
        <f t="shared" si="125"/>
        <v>2</v>
      </c>
      <c r="BI145" s="12">
        <f t="shared" si="125"/>
        <v>1</v>
      </c>
      <c r="BJ145" s="7" t="str">
        <f>+IF(AZ144&lt;&gt;AZ145,IF(AZ145=0,"100",IF(AZ145=1,$AE$98,IF(AZ145=2,$AI$98,IF(AZ145="x",$AG$98,"")))),"0")</f>
        <v>0</v>
      </c>
      <c r="BK145" s="7" t="str">
        <f>+IF(BA144&lt;&gt;BA145,IF(BA145=0,"100",IF(BA145=1,$AE$99,IF(BA145=2,$AI$99,IF(BA145="x",$AG$99,"")))),"0")</f>
        <v>0</v>
      </c>
      <c r="BL145" s="7">
        <f>+IF(BB144&lt;&gt;BB145,IF(BB145=0,"100",IF(BB145=1,$AE$100,IF(BB145=2,$AI$100,IF(BB145="x",$AG$100,"")))),"0")</f>
        <v>69.56521739130434</v>
      </c>
      <c r="BM145" s="7" t="str">
        <f>+IF(BC144&lt;&gt;BC145,IF(BC145=0,"100",IF(BC145=1,$AE$101,IF(BC145=2,$AI$101,IF(BC145="x",$AG$101,"")))),"0")</f>
        <v>0</v>
      </c>
      <c r="BN145" s="7">
        <f>+IF(BD144&lt;&gt;BD145,IF(BD145=0,"100",IF(BD145=1,$AE$102,IF(BD145=2,$AI$102,IF(BD145="x",$AG$102,"")))),"0")</f>
        <v>24.8062015503876</v>
      </c>
      <c r="BO145" s="7">
        <f>+IF(BE144&lt;&gt;BE145,IF(BE145=0,"100",IF(BE145=1,$AE$103,IF(BE145=2,$AI$103,IF(BE145="x",$AG$103,"")))),"0")</f>
        <v>72.65625</v>
      </c>
      <c r="BP145" s="7">
        <f>+IF(BF144&lt;&gt;BF145,IF(BF145=0,"100",IF(BF145=1,$AE$104,IF(BF145=2,$AI$104,IF(BF145="x",$AG$104,"")))),"0")</f>
        <v>81.3953488372093</v>
      </c>
      <c r="BQ145" s="7">
        <f>+IF(BG144&lt;&gt;BG145,IF(BG145=0,"100",IF(BG145=1,$AE$105,IF(BG145=2,$AI$105,IF(BG145="x",$AG$105,"")))),"0")</f>
        <v>21.05263157894737</v>
      </c>
      <c r="BR145" s="7">
        <f>+IF(BH144&lt;&gt;BH145,IF(BH145=0,"100",IF(BH145=1,$AE$106,IF(BH145=2,$AI$106,IF(BH145="x",$AG$106,"")))),"0")</f>
        <v>11.11111111111111</v>
      </c>
      <c r="BS145" s="7" t="str">
        <f>+IF(BI144&lt;&gt;BI145,IF(BI145=0,"100",IF(BI145=1,$AE$107,IF(BI145=2,$AI$107,IF(BI145="x",$AG$107,"")))),"0")</f>
        <v>0</v>
      </c>
      <c r="BT145" s="8">
        <f aca="true" t="shared" si="126" ref="BT145:BT163">10-COUNTIF(BJ145:BS145,0)</f>
        <v>6</v>
      </c>
      <c r="BU145" s="23">
        <f t="shared" si="118"/>
        <v>46.8</v>
      </c>
      <c r="BV145" s="50"/>
      <c r="BW145" s="12">
        <f aca="true" t="shared" si="127" ref="BW145:CG145">+BW27</f>
        <v>0</v>
      </c>
      <c r="BX145" s="12">
        <f t="shared" si="127"/>
        <v>0</v>
      </c>
      <c r="BY145" s="12">
        <f t="shared" si="127"/>
        <v>0</v>
      </c>
      <c r="BZ145" s="12">
        <f t="shared" si="127"/>
        <v>0</v>
      </c>
      <c r="CA145" s="12">
        <f t="shared" si="127"/>
        <v>0</v>
      </c>
      <c r="CB145" s="12">
        <f t="shared" si="127"/>
        <v>0</v>
      </c>
      <c r="CC145" s="12">
        <f t="shared" si="127"/>
        <v>0</v>
      </c>
      <c r="CD145" s="12">
        <f t="shared" si="127"/>
        <v>0</v>
      </c>
      <c r="CE145" s="12">
        <f t="shared" si="127"/>
        <v>0</v>
      </c>
      <c r="CF145" s="12">
        <f t="shared" si="127"/>
        <v>0</v>
      </c>
      <c r="CG145" s="12">
        <f t="shared" si="127"/>
        <v>0</v>
      </c>
      <c r="CH145" s="7" t="str">
        <f>+IF(BX144&lt;&gt;BX145,IF(BX145=0,"100",IF(BX145=1,$AE$98,IF(BX145=2,$AI$98,IF(BX145="x",$BF$167,"")))),"0")</f>
        <v>0</v>
      </c>
      <c r="CI145" s="7" t="str">
        <f>+IF(BY144&lt;&gt;BY145,IF(BY145=0,"100",IF(BY145=1,$AE$99,IF(BY145=2,$AG$99,IF(BY145="x",$BF$168,"")))),"0")</f>
        <v>0</v>
      </c>
      <c r="CJ145" s="7" t="str">
        <f>+IF(BZ144&lt;&gt;BZ145,IF(BZ145=0,"100",IF(BZ145=1,$BD$169,IF(BZ145=2,$BH$169,IF(BZ145="x",$BF$169,"")))),"0")</f>
        <v>0</v>
      </c>
      <c r="CK145" s="7" t="str">
        <f>+IF(CA144&lt;&gt;CA145,IF(CA145=0,"100",IF(CA145=1,$AE$101,IF(CA145=2,$AI$101,IF(CA145="x",$AG$101,"")))),"0")</f>
        <v>0</v>
      </c>
      <c r="CL145" s="7" t="str">
        <f>+IF(CB144&lt;&gt;CB145,IF(CB145=0,"100",IF(CB145=1,$AE$102,IF(CB145=2,$AI$102,IF(CB145="x",$AG$102,"")))),"0")</f>
        <v>0</v>
      </c>
      <c r="CM145" s="7" t="str">
        <f>+IF(CC144&lt;&gt;CC145,IF(CC145=0,"100",IF(CC145=1,$AE$103,IF(CC145=2,$AI$103,IF(CC145="x",$AG$103,"")))),"0")</f>
        <v>0</v>
      </c>
      <c r="CN145" s="7" t="str">
        <f>+IF(CD144&lt;&gt;CD145,IF(CD145=0,"100",IF(CD145=1,$AE$104,IF(CD145=2,$BH$173,IF(CD145="x",$AG$104,"")))),"0")</f>
        <v>0</v>
      </c>
      <c r="CO145" s="7" t="str">
        <f>+IF(CE144&lt;&gt;CE145,IF(CE145=0,"100",IF(CE145=1,$AE$105,IF(CE145=2,$BH$174,IF(CE145="x",$AG$105,"")))),"0")</f>
        <v>0</v>
      </c>
      <c r="CP145" s="7" t="str">
        <f>+IF(CF144&lt;&gt;CF145,IF(CF145=0,"100",IF(CF145=1,$AE$106,IF(CF145=2,$AI$106,IF(CF145="x",$AG$106,"")))),"0")</f>
        <v>0</v>
      </c>
      <c r="CQ145" s="7" t="str">
        <f>+IF(CG144&lt;&gt;CG145,IF(CG145=0,"100",IF(CG145=1,$BD$176,IF(CG145=2,$AI$107,IF(CG145="x",$AE$107,"")))),"0")</f>
        <v>0</v>
      </c>
      <c r="CR145" s="8">
        <f aca="true" t="shared" si="128" ref="CR145:CR163">10-COUNTIF(CH145:CQ145,0)</f>
        <v>0</v>
      </c>
      <c r="CS145" s="16" t="e">
        <f t="shared" si="120"/>
        <v>#DIV/0!</v>
      </c>
      <c r="CT145" s="13"/>
      <c r="CX145" s="34"/>
      <c r="DB145" s="11"/>
    </row>
    <row r="146" spans="1:106" ht="11.25">
      <c r="A146" s="11"/>
      <c r="B146" s="54">
        <v>2</v>
      </c>
      <c r="C146" s="4" t="str">
        <f>C68</f>
        <v>Локомотив М.</v>
      </c>
      <c r="D146" s="4">
        <f aca="true" t="shared" si="129" ref="D146:M146">D68</f>
        <v>1</v>
      </c>
      <c r="E146" s="4">
        <f t="shared" si="129"/>
        <v>2</v>
      </c>
      <c r="F146" s="4">
        <f t="shared" si="129"/>
        <v>1</v>
      </c>
      <c r="G146" s="4">
        <f t="shared" si="129"/>
        <v>2</v>
      </c>
      <c r="H146" s="4">
        <f t="shared" si="129"/>
        <v>1</v>
      </c>
      <c r="I146" s="4">
        <f t="shared" si="129"/>
        <v>1</v>
      </c>
      <c r="J146" s="4">
        <f t="shared" si="129"/>
        <v>2</v>
      </c>
      <c r="K146" s="4">
        <f t="shared" si="129"/>
        <v>1</v>
      </c>
      <c r="L146" s="4">
        <f t="shared" si="129"/>
        <v>0</v>
      </c>
      <c r="M146" s="4">
        <f t="shared" si="129"/>
        <v>1</v>
      </c>
      <c r="N146" s="4">
        <f>+IF(D146&lt;&gt;D147,IF(D146=0,"100",IF(D146=1,$AE$98,IF(D146=2,$AI$98,IF(D146="x",$AG$98,"")))),"0")</f>
        <v>94.92753623188406</v>
      </c>
      <c r="O146" s="4" t="str">
        <f>+IF(E146&lt;&gt;E147,IF(E146=0,"100",IF(E146=1,$AE$99,IF(E146=2,$AI$99,IF(E146="x",$AG$99,"")))),"0")</f>
        <v>0</v>
      </c>
      <c r="P146" s="4" t="str">
        <f>+IF(F146&lt;&gt;F147,IF(F146=0,"100",IF(F146=1,$AE$100,IF(F146=2,$AI$100,IF(F146="x",$AG$100,"")))),"0")</f>
        <v>0</v>
      </c>
      <c r="Q146" s="4" t="str">
        <f>+IF(G146&lt;&gt;G147,IF(G146=0,"100",IF(G146=1,$AE$101,IF(G146=2,$AI$101,IF(G146="x",$AG$101,"")))),"0")</f>
        <v>0</v>
      </c>
      <c r="R146" s="4">
        <f>+IF(H146&lt;&gt;H147,IF(H146=0,"100",IF(H146=1,$AE$102,IF(H146=2,$AI$102,IF(H146="x",$AG$102,"")))),"0")</f>
        <v>30.232558139534884</v>
      </c>
      <c r="S146" s="4" t="str">
        <f>+IF(I146&lt;&gt;I147,IF(I146=0,"100",IF(I146=1,$AE$103,IF(I146=2,$AI$103,IF(I146="x",$AG$103,"")))),"0")</f>
        <v>0</v>
      </c>
      <c r="T146" s="4" t="str">
        <f>+IF(J146&lt;&gt;J147,IF(J146=0,"100",IF(J146=1,$AE$104,IF(J146=2,$AI$104,IF(J146="x",$AG$104,"")))),"0")</f>
        <v>0</v>
      </c>
      <c r="U146" s="4" t="str">
        <f>+IF(K146&lt;&gt;K147,IF(K146=0,"100",IF(K146=1,$AE$105,IF(K146=2,$AI$105,IF(K146="x",$AG$105,"")))),"0")</f>
        <v>0</v>
      </c>
      <c r="V146" s="4" t="str">
        <f>+IF(L146&lt;&gt;L147,IF(L146=0,"100",IF(L146=1,$AE$106,IF(L146=2,$AI$106,IF(L146="x",$AG$106,"")))),"0")</f>
        <v>100</v>
      </c>
      <c r="W146" s="4" t="str">
        <f>+IF(M146&lt;&gt;M147,IF(M146=0,"100",IF(M146=1,$AE$107,IF(M146=2,$AI$107,IF(M146="x",$AG$107,"")))),"0")</f>
        <v>0</v>
      </c>
      <c r="X146" s="8">
        <f t="shared" si="122"/>
        <v>3</v>
      </c>
      <c r="Y146" s="22">
        <f t="shared" si="114"/>
        <v>75.1</v>
      </c>
      <c r="Z146" s="55">
        <v>2</v>
      </c>
      <c r="AA146" s="4" t="str">
        <f>AA68</f>
        <v>Гомель</v>
      </c>
      <c r="AB146" s="4">
        <f aca="true" t="shared" si="130" ref="AB146:AK146">AB68</f>
        <v>1</v>
      </c>
      <c r="AC146" s="4">
        <f t="shared" si="130"/>
        <v>2</v>
      </c>
      <c r="AD146" s="4" t="str">
        <f t="shared" si="130"/>
        <v>x</v>
      </c>
      <c r="AE146" s="4">
        <f t="shared" si="130"/>
        <v>2</v>
      </c>
      <c r="AF146" s="4">
        <f t="shared" si="130"/>
        <v>2</v>
      </c>
      <c r="AG146" s="4" t="str">
        <f t="shared" si="130"/>
        <v>x</v>
      </c>
      <c r="AH146" s="4" t="str">
        <f t="shared" si="130"/>
        <v>x</v>
      </c>
      <c r="AI146" s="4">
        <f t="shared" si="130"/>
        <v>0</v>
      </c>
      <c r="AJ146" s="4">
        <f t="shared" si="130"/>
        <v>2</v>
      </c>
      <c r="AK146" s="4">
        <f t="shared" si="130"/>
        <v>2</v>
      </c>
      <c r="AL146" s="4" t="str">
        <f>+IF(AB146&lt;&gt;AB147,IF(AB146=0,"100",IF(AB146=1,$AE$98,IF(AB146=2,$AI$98,IF(AB146="x",$BF$167,"")))),"0")</f>
        <v>0</v>
      </c>
      <c r="AM146" s="4" t="str">
        <f>+IF(AC146&lt;&gt;AC147,IF(AC146=0,"100",IF(AC146=1,$AE$99,IF(AC146=2,$AG$99,IF(AC146="x",$BF$168,"")))),"0")</f>
        <v>0</v>
      </c>
      <c r="AN146" s="4">
        <f>+IF(AD146&lt;&gt;AD147,IF(AD146=0,"100",IF(AD146=1,$BD$169,IF(AD146=2,$BH$169,IF(AD146="x",$BF$169,"")))),"0")</f>
        <v>13.559322033898304</v>
      </c>
      <c r="AO146" s="4" t="str">
        <f>+IF(AE146&lt;&gt;AE147,IF(AE146=0,"100",IF(AE146=1,$AE$101,IF(AE146=2,$AI$101,IF(AE146="x",$AG$101,"")))),"0")</f>
        <v>0</v>
      </c>
      <c r="AP146" s="4" t="str">
        <f>+IF(AF146&lt;&gt;AF147,IF(AF146=0,"100",IF(AF146=1,$AE$102,IF(AF146=2,$AI$102,IF(AF146="x",$AG$102,"")))),"0")</f>
        <v>0</v>
      </c>
      <c r="AQ146" s="4" t="str">
        <f>+IF(AG146&lt;&gt;AG147,IF(AG146=0,"100",IF(AG146=1,$AE$103,IF(AG146=2,$AI$103,IF(AG146="x",$AG$103,"")))),"0")</f>
        <v>0</v>
      </c>
      <c r="AR146" s="4">
        <f>+IF(AH146&lt;&gt;AH147,IF(AH146=0,"100",IF(AH146=1,$AE$104,IF(AH146=2,$BH$173,IF(AH146="x",$AG$104,"")))),"0")</f>
        <v>10.077519379844961</v>
      </c>
      <c r="AS146" s="4" t="str">
        <f>+IF(AI146&lt;&gt;AI147,IF(AI146=0,"100",IF(AI146=1,$AE$105,IF(AI146=2,$BH$174,IF(AI146="x",$AG$105,"")))),"0")</f>
        <v>100</v>
      </c>
      <c r="AT146" s="4">
        <f>+IF(AJ146&lt;&gt;AJ147,IF(AJ146=0,"100",IF(AJ146=1,$AE$106,IF(AJ146=2,$AI$106,IF(AJ146="x",$AG$106,"")))),"0")</f>
        <v>11.11111111111111</v>
      </c>
      <c r="AU146" s="4" t="str">
        <f>+IF(AK146&lt;&gt;AK147,IF(AK146=0,"100",IF(AK146=1,$BD$176,IF(AK146=2,$AI$107,IF(AK146="x",$AE$107,"")))),"0")</f>
        <v>0</v>
      </c>
      <c r="AV146" s="8">
        <f t="shared" si="124"/>
        <v>4</v>
      </c>
      <c r="AW146" s="22">
        <f t="shared" si="116"/>
        <v>33.7</v>
      </c>
      <c r="AX146" s="44">
        <v>2</v>
      </c>
      <c r="AY146" s="4" t="str">
        <f>AY68</f>
        <v>Маккаби Т-А</v>
      </c>
      <c r="AZ146" s="4">
        <f aca="true" t="shared" si="131" ref="AZ146:BI146">AZ68</f>
        <v>1</v>
      </c>
      <c r="BA146" s="4">
        <f t="shared" si="131"/>
        <v>2</v>
      </c>
      <c r="BB146" s="4">
        <f t="shared" si="131"/>
        <v>1</v>
      </c>
      <c r="BC146" s="4">
        <f t="shared" si="131"/>
        <v>2</v>
      </c>
      <c r="BD146" s="4">
        <f t="shared" si="131"/>
        <v>1</v>
      </c>
      <c r="BE146" s="4">
        <f t="shared" si="131"/>
        <v>1</v>
      </c>
      <c r="BF146" s="4">
        <f t="shared" si="131"/>
        <v>2</v>
      </c>
      <c r="BG146" s="4">
        <f t="shared" si="131"/>
        <v>1</v>
      </c>
      <c r="BH146" s="4">
        <f t="shared" si="131"/>
        <v>0</v>
      </c>
      <c r="BI146" s="4">
        <f t="shared" si="131"/>
        <v>1</v>
      </c>
      <c r="BJ146" s="4" t="str">
        <f>+IF(AZ146&lt;&gt;AZ147,IF(AZ146=0,"100",IF(AZ146=1,$AE$98,IF(AZ146=2,$AI$98,IF(AZ146="x",$AG$98,"")))),"0")</f>
        <v>0</v>
      </c>
      <c r="BK146" s="4" t="str">
        <f>+IF(BA146&lt;&gt;BA147,IF(BA146=0,"100",IF(BA146=1,$AE$99,IF(BA146=2,$AI$99,IF(BA146="x",$AG$99,"")))),"0")</f>
        <v>0</v>
      </c>
      <c r="BL146" s="4" t="str">
        <f>+IF(BB146&lt;&gt;BB147,IF(BB146=0,"100",IF(BB146=1,$AE$100,IF(BB146=2,$AI$100,IF(BB146="x",$AG$100,"")))),"0")</f>
        <v>0</v>
      </c>
      <c r="BM146" s="4" t="str">
        <f>+IF(BC146&lt;&gt;BC147,IF(BC146=0,"100",IF(BC146=1,$AE$101,IF(BC146=2,$AI$101,IF(BC146="x",$AG$101,"")))),"0")</f>
        <v>0</v>
      </c>
      <c r="BN146" s="4">
        <f>+IF(BD146&lt;&gt;BD147,IF(BD146=0,"100",IF(BD146=1,$AE$102,IF(BD146=2,$AI$102,IF(BD146="x",$AG$102,"")))),"0")</f>
        <v>30.232558139534884</v>
      </c>
      <c r="BO146" s="4" t="str">
        <f>+IF(BE146&lt;&gt;BE147,IF(BE146=0,"100",IF(BE146=1,$AE$103,IF(BE146=2,$AI$103,IF(BE146="x",$AG$103,"")))),"0")</f>
        <v>0</v>
      </c>
      <c r="BP146" s="4">
        <f>+IF(BF146&lt;&gt;BF147,IF(BF146=0,"100",IF(BF146=1,$AE$104,IF(BF146=2,$AI$104,IF(BF146="x",$AG$104,"")))),"0")</f>
        <v>81.3953488372093</v>
      </c>
      <c r="BQ146" s="4" t="str">
        <f>+IF(BG146&lt;&gt;BG147,IF(BG146=0,"100",IF(BG146=1,$AE$105,IF(BG146=2,$AI$105,IF(BG146="x",$AG$105,"")))),"0")</f>
        <v>0</v>
      </c>
      <c r="BR146" s="4" t="str">
        <f>+IF(BH146&lt;&gt;BH147,IF(BH146=0,"100",IF(BH146=1,$AE$106,IF(BH146=2,$AI$106,IF(BH146="x",$AG$106,"")))),"0")</f>
        <v>100</v>
      </c>
      <c r="BS146" s="4" t="str">
        <f>+IF(BI146&lt;&gt;BI147,IF(BI146=0,"100",IF(BI146=1,$AE$107,IF(BI146=2,$AI$107,IF(BI146="x",$AG$107,"")))),"0")</f>
        <v>0</v>
      </c>
      <c r="BT146" s="8">
        <f t="shared" si="126"/>
        <v>3</v>
      </c>
      <c r="BU146" s="22">
        <f t="shared" si="118"/>
        <v>70.5</v>
      </c>
      <c r="BV146" s="44">
        <v>2</v>
      </c>
      <c r="BW146" s="4">
        <f aca="true" t="shared" si="132" ref="BW146:CG146">+BW29</f>
        <v>0</v>
      </c>
      <c r="BX146" s="4">
        <f t="shared" si="132"/>
        <v>0</v>
      </c>
      <c r="BY146" s="4">
        <f t="shared" si="132"/>
        <v>0</v>
      </c>
      <c r="BZ146" s="4">
        <f t="shared" si="132"/>
        <v>0</v>
      </c>
      <c r="CA146" s="4">
        <f t="shared" si="132"/>
        <v>0</v>
      </c>
      <c r="CB146" s="4">
        <f t="shared" si="132"/>
        <v>0</v>
      </c>
      <c r="CC146" s="4">
        <f t="shared" si="132"/>
        <v>0</v>
      </c>
      <c r="CD146" s="4">
        <f t="shared" si="132"/>
        <v>0</v>
      </c>
      <c r="CE146" s="4">
        <f t="shared" si="132"/>
        <v>0</v>
      </c>
      <c r="CF146" s="4">
        <f t="shared" si="132"/>
        <v>0</v>
      </c>
      <c r="CG146" s="4">
        <f t="shared" si="132"/>
        <v>0</v>
      </c>
      <c r="CH146" s="4" t="str">
        <f>+IF(BX146&lt;&gt;BX147,IF(BX146=0,"100",IF(BX146=1,$AE$98,IF(BX146=2,$AI$98,IF(BX146="x",$BF$167,"")))),"0")</f>
        <v>0</v>
      </c>
      <c r="CI146" s="4" t="str">
        <f>+IF(BY146&lt;&gt;BY147,IF(BY146=0,"100",IF(BY146=1,$AE$99,IF(BY146=2,$AG$99,IF(BY146="x",$BF$168,"")))),"0")</f>
        <v>0</v>
      </c>
      <c r="CJ146" s="4" t="str">
        <f>+IF(BZ146&lt;&gt;BZ147,IF(BZ146=0,"100",IF(BZ146=1,$BD$169,IF(BZ146=2,$BH$169,IF(BZ146="x",$BF$169,"")))),"0")</f>
        <v>0</v>
      </c>
      <c r="CK146" s="4" t="str">
        <f>+IF(CA146&lt;&gt;CA147,IF(CA146=0,"100",IF(CA146=1,$AE$101,IF(CA146=2,$AI$101,IF(CA146="x",$AG$101,"")))),"0")</f>
        <v>0</v>
      </c>
      <c r="CL146" s="4" t="str">
        <f>+IF(CB146&lt;&gt;CB147,IF(CB146=0,"100",IF(CB146=1,$AE$102,IF(CB146=2,$AI$102,IF(CB146="x",$AG$102,"")))),"0")</f>
        <v>0</v>
      </c>
      <c r="CM146" s="4" t="str">
        <f>+IF(CC146&lt;&gt;CC147,IF(CC146=0,"100",IF(CC146=1,$AE$103,IF(CC146=2,$AI$103,IF(CC146="x",$AG$103,"")))),"0")</f>
        <v>0</v>
      </c>
      <c r="CN146" s="4" t="str">
        <f>+IF(CD146&lt;&gt;CD147,IF(CD146=0,"100",IF(CD146=1,$AE$104,IF(CD146=2,$BH$173,IF(CD146="x",$AG$104,"")))),"0")</f>
        <v>0</v>
      </c>
      <c r="CO146" s="4" t="str">
        <f>+IF(CE146&lt;&gt;CE147,IF(CE146=0,"100",IF(CE146=1,$AE$105,IF(CE146=2,$BH$174,IF(CE146="x",$AG$105,"")))),"0")</f>
        <v>0</v>
      </c>
      <c r="CP146" s="4" t="str">
        <f>+IF(CF146&lt;&gt;CF147,IF(CF146=0,"100",IF(CF146=1,$AE$106,IF(CF146=2,$AI$106,IF(CF146="x",$AG$106,"")))),"0")</f>
        <v>0</v>
      </c>
      <c r="CQ146" s="4" t="str">
        <f>+IF(CG146&lt;&gt;CG147,IF(CG146=0,"100",IF(CG146=1,$BD$176,IF(CG146=2,$AI$107,IF(CG146="x",$AE$107,"")))),"0")</f>
        <v>0</v>
      </c>
      <c r="CR146" s="8">
        <f t="shared" si="128"/>
        <v>0</v>
      </c>
      <c r="CS146" s="17" t="e">
        <f t="shared" si="120"/>
        <v>#DIV/0!</v>
      </c>
      <c r="CT146" s="13"/>
      <c r="CX146" s="34"/>
      <c r="DB146" s="11"/>
    </row>
    <row r="147" spans="1:106" ht="11.25">
      <c r="A147" s="11"/>
      <c r="B147" s="54"/>
      <c r="C147" s="4" t="str">
        <f>C69</f>
        <v>Арсенал С.</v>
      </c>
      <c r="D147" s="4">
        <f aca="true" t="shared" si="133" ref="D147:M147">D69</f>
        <v>2</v>
      </c>
      <c r="E147" s="4">
        <f t="shared" si="133"/>
        <v>2</v>
      </c>
      <c r="F147" s="4">
        <f t="shared" si="133"/>
        <v>1</v>
      </c>
      <c r="G147" s="4">
        <f t="shared" si="133"/>
        <v>2</v>
      </c>
      <c r="H147" s="4" t="str">
        <f t="shared" si="133"/>
        <v>x</v>
      </c>
      <c r="I147" s="4">
        <f t="shared" si="133"/>
        <v>1</v>
      </c>
      <c r="J147" s="4">
        <f t="shared" si="133"/>
        <v>2</v>
      </c>
      <c r="K147" s="4">
        <f t="shared" si="133"/>
        <v>1</v>
      </c>
      <c r="L147" s="4">
        <f t="shared" si="133"/>
        <v>1</v>
      </c>
      <c r="M147" s="4">
        <f t="shared" si="133"/>
        <v>1</v>
      </c>
      <c r="N147" s="7">
        <f>+IF(D146&lt;&gt;D147,IF(D147=0,"100",IF(D147=1,$AE$98,IF(D147=2,$AI$98,IF(D147="x",$AG$98,"")))),"0")</f>
        <v>1.4492753623188406</v>
      </c>
      <c r="O147" s="7" t="str">
        <f>+IF(E146&lt;&gt;E147,IF(E147=0,"100",IF(E147=1,$AE$99,IF(E147=2,$AI$99,IF(E147="x",$AG$99,"")))),"0")</f>
        <v>0</v>
      </c>
      <c r="P147" s="7" t="str">
        <f>+IF(F146&lt;&gt;F147,IF(F147=0,"100",IF(F147=1,$AE$100,IF(F147=2,$AI$100,IF(F147="x",$AG$100,"")))),"0")</f>
        <v>0</v>
      </c>
      <c r="Q147" s="7" t="str">
        <f>+IF(G146&lt;&gt;G147,IF(G147=0,"100",IF(G147=1,$AE$101,IF(G147=2,$AI$101,IF(G147="x",$AG$101,"")))),"0")</f>
        <v>0</v>
      </c>
      <c r="R147" s="7">
        <f>+IF(H146&lt;&gt;H147,IF(H147=0,"100",IF(H147=1,$AE$102,IF(H147=2,$AI$102,IF(H147="x",$AG$102,"")))),"0")</f>
        <v>24.8062015503876</v>
      </c>
      <c r="S147" s="7" t="str">
        <f>+IF(I146&lt;&gt;I147,IF(I147=0,"100",IF(I147=1,$AE$103,IF(I147=2,$AI$103,IF(I147="x",$AG$103,"")))),"0")</f>
        <v>0</v>
      </c>
      <c r="T147" s="7" t="str">
        <f>+IF(J146&lt;&gt;J147,IF(J147=0,"100",IF(J147=1,$AE$104,IF(J147=2,$AI$104,IF(J147="x",$AG$104,"")))),"0")</f>
        <v>0</v>
      </c>
      <c r="U147" s="7" t="str">
        <f>+IF(K146&lt;&gt;K147,IF(K147=0,"100",IF(K147=1,$AE$105,IF(K147=2,$AI$105,IF(K147="x",$AG$105,"")))),"0")</f>
        <v>0</v>
      </c>
      <c r="V147" s="7">
        <f>+IF(L146&lt;&gt;L147,IF(L147=0,"100",IF(L147=1,$AE$106,IF(L147=2,$AI$106,IF(L147="x",$AG$106,"")))),"0")</f>
        <v>71.42857142857143</v>
      </c>
      <c r="W147" s="7" t="str">
        <f>+IF(M146&lt;&gt;M147,IF(M147=0,"100",IF(M147=1,$AE$107,IF(M147=2,$AI$107,IF(M147="x",$AG$107,"")))),"0")</f>
        <v>0</v>
      </c>
      <c r="X147" s="8">
        <f t="shared" si="122"/>
        <v>3</v>
      </c>
      <c r="Y147" s="23">
        <f t="shared" si="114"/>
        <v>32.6</v>
      </c>
      <c r="Z147" s="55"/>
      <c r="AA147" s="4" t="str">
        <f>AA69</f>
        <v>Слуцк</v>
      </c>
      <c r="AB147" s="4">
        <f aca="true" t="shared" si="134" ref="AB147:AK147">AB69</f>
        <v>1</v>
      </c>
      <c r="AC147" s="4">
        <f t="shared" si="134"/>
        <v>2</v>
      </c>
      <c r="AD147" s="4">
        <f t="shared" si="134"/>
        <v>1</v>
      </c>
      <c r="AE147" s="4">
        <f t="shared" si="134"/>
        <v>2</v>
      </c>
      <c r="AF147" s="4">
        <f t="shared" si="134"/>
        <v>2</v>
      </c>
      <c r="AG147" s="4" t="str">
        <f t="shared" si="134"/>
        <v>x</v>
      </c>
      <c r="AH147" s="4">
        <f t="shared" si="134"/>
        <v>2</v>
      </c>
      <c r="AI147" s="4">
        <f t="shared" si="134"/>
        <v>1</v>
      </c>
      <c r="AJ147" s="4">
        <f t="shared" si="134"/>
        <v>1</v>
      </c>
      <c r="AK147" s="4">
        <f t="shared" si="134"/>
        <v>2</v>
      </c>
      <c r="AL147" s="7" t="str">
        <f>+IF(AB146&lt;&gt;AB147,IF(AB147=0,"100",IF(AB147=1,$AE$98,IF(AB147=2,$AI$98,IF(AB147="x",$BF$167,"")))),"0")</f>
        <v>0</v>
      </c>
      <c r="AM147" s="7" t="str">
        <f>+IF(AC146&lt;&gt;AC147,IF(AC147=0,"100",IF(AC147=1,$AE$99,IF(AC147=2,$AG$99,IF(AC147="x",$BF$168,"")))),"0")</f>
        <v>0</v>
      </c>
      <c r="AN147" s="7">
        <f>+IF(AD146&lt;&gt;AD147,IF(AD147=0,"100",IF(AD147=1,$BD$169,IF(AD147=2,$BH$169,IF(AD147="x",$BF$169,"")))),"0")</f>
        <v>66.10169491525424</v>
      </c>
      <c r="AO147" s="7" t="str">
        <f>+IF(AE146&lt;&gt;AE147,IF(AE147=0,"100",IF(AE147=1,$AE$101,IF(AE147=2,$AI$101,IF(AE147="x",$AG$101,"")))),"0")</f>
        <v>0</v>
      </c>
      <c r="AP147" s="7" t="str">
        <f>+IF(AF146&lt;&gt;AF147,IF(AF147=0,"100",IF(AF147=1,$AE$102,IF(AF147=2,$AI$102,IF(AF147="x",$AG$102,"")))),"0")</f>
        <v>0</v>
      </c>
      <c r="AQ147" s="7" t="str">
        <f>+IF(AG146&lt;&gt;AG147,IF(AG147=0,"100",IF(AG147=1,$AE$103,IF(AG147=2,$AI$103,IF(AG147="x",$AG$103,"")))),"0")</f>
        <v>0</v>
      </c>
      <c r="AR147" s="7">
        <f>+IF(AH146&lt;&gt;AH147,IF(AH147=0,"100",IF(AH147=1,$AE$104,IF(AH147=2,$BH$173,IF(AH147="x",$AG$104,"")))),"0")</f>
        <v>79.0909090909091</v>
      </c>
      <c r="AS147" s="7">
        <f>+IF(AI146&lt;&gt;AI147,IF(AI147=0,"100",IF(AI147=1,$AE$105,IF(AI147=2,$BH$174,IF(AI147="x",$AG$105,"")))),"0")</f>
        <v>62.40601503759399</v>
      </c>
      <c r="AT147" s="7">
        <f>+IF(AJ146&lt;&gt;AJ147,IF(AJ147=0,"100",IF(AJ147=1,$AE$106,IF(AJ147=2,$AI$106,IF(AJ147="x",$AG$106,"")))),"0")</f>
        <v>71.42857142857143</v>
      </c>
      <c r="AU147" s="7" t="str">
        <f>+IF(AK146&lt;&gt;AK147,IF(AK147=0,"100",IF(AK147=1,$BD$176,IF(AK147=2,$AI$107,IF(AK147="x",$AE$107,"")))),"0")</f>
        <v>0</v>
      </c>
      <c r="AV147" s="8">
        <f t="shared" si="124"/>
        <v>4</v>
      </c>
      <c r="AW147" s="23">
        <f t="shared" si="116"/>
        <v>69.8</v>
      </c>
      <c r="AX147" s="45"/>
      <c r="AY147" s="4" t="str">
        <f>AY69</f>
        <v>Реал М</v>
      </c>
      <c r="AZ147" s="4">
        <f aca="true" t="shared" si="135" ref="AZ147:BI147">AZ69</f>
        <v>1</v>
      </c>
      <c r="BA147" s="4">
        <f t="shared" si="135"/>
        <v>2</v>
      </c>
      <c r="BB147" s="4">
        <f t="shared" si="135"/>
        <v>1</v>
      </c>
      <c r="BC147" s="4">
        <f t="shared" si="135"/>
        <v>2</v>
      </c>
      <c r="BD147" s="4">
        <f t="shared" si="135"/>
        <v>2</v>
      </c>
      <c r="BE147" s="4">
        <f t="shared" si="135"/>
        <v>1</v>
      </c>
      <c r="BF147" s="4" t="str">
        <f t="shared" si="135"/>
        <v>x</v>
      </c>
      <c r="BG147" s="4">
        <f t="shared" si="135"/>
        <v>1</v>
      </c>
      <c r="BH147" s="4">
        <f t="shared" si="135"/>
        <v>1</v>
      </c>
      <c r="BI147" s="4">
        <f t="shared" si="135"/>
        <v>1</v>
      </c>
      <c r="BJ147" s="7" t="str">
        <f>+IF(AZ146&lt;&gt;AZ147,IF(AZ147=0,"100",IF(AZ147=1,$AE$98,IF(AZ147=2,$AI$98,IF(AZ147="x",$AG$98,"")))),"0")</f>
        <v>0</v>
      </c>
      <c r="BK147" s="7" t="str">
        <f>+IF(BA146&lt;&gt;BA147,IF(BA147=0,"100",IF(BA147=1,$AE$99,IF(BA147=2,$AI$99,IF(BA147="x",$AG$99,"")))),"0")</f>
        <v>0</v>
      </c>
      <c r="BL147" s="7" t="str">
        <f>+IF(BB146&lt;&gt;BB147,IF(BB147=0,"100",IF(BB147=1,$AE$100,IF(BB147=2,$AI$100,IF(BB147="x",$AG$100,"")))),"0")</f>
        <v>0</v>
      </c>
      <c r="BM147" s="7" t="str">
        <f>+IF(BC146&lt;&gt;BC147,IF(BC147=0,"100",IF(BC147=1,$AE$101,IF(BC147=2,$AI$101,IF(BC147="x",$AG$101,"")))),"0")</f>
        <v>0</v>
      </c>
      <c r="BN147" s="7">
        <f>+IF(BD146&lt;&gt;BD147,IF(BD147=0,"100",IF(BD147=1,$AE$102,IF(BD147=2,$AI$102,IF(BD147="x",$AG$102,"")))),"0")</f>
        <v>44.96124031007752</v>
      </c>
      <c r="BO147" s="7" t="str">
        <f>+IF(BE146&lt;&gt;BE147,IF(BE147=0,"100",IF(BE147=1,$AE$103,IF(BE147=2,$AI$103,IF(BE147="x",$AG$103,"")))),"0")</f>
        <v>0</v>
      </c>
      <c r="BP147" s="7">
        <f>+IF(BF146&lt;&gt;BF147,IF(BF147=0,"100",IF(BF147=1,$AE$104,IF(BF147=2,$AI$104,IF(BF147="x",$AG$104,"")))),"0")</f>
        <v>10.077519379844961</v>
      </c>
      <c r="BQ147" s="7" t="str">
        <f>+IF(BG146&lt;&gt;BG147,IF(BG147=0,"100",IF(BG147=1,$AE$105,IF(BG147=2,$AI$105,IF(BG147="x",$AG$105,"")))),"0")</f>
        <v>0</v>
      </c>
      <c r="BR147" s="7">
        <f>+IF(BH146&lt;&gt;BH147,IF(BH147=0,"100",IF(BH147=1,$AE$106,IF(BH147=2,$AI$106,IF(BH147="x",$AG$106,"")))),"0")</f>
        <v>71.42857142857143</v>
      </c>
      <c r="BS147" s="7" t="str">
        <f>+IF(BI146&lt;&gt;BI147,IF(BI147=0,"100",IF(BI147=1,$AE$107,IF(BI147=2,$AI$107,IF(BI147="x",$AG$107,"")))),"0")</f>
        <v>0</v>
      </c>
      <c r="BT147" s="8">
        <f t="shared" si="126"/>
        <v>3</v>
      </c>
      <c r="BU147" s="23">
        <f t="shared" si="118"/>
        <v>42.2</v>
      </c>
      <c r="BV147" s="45"/>
      <c r="BW147" s="4">
        <f aca="true" t="shared" si="136" ref="BW147:CG147">+BW30</f>
        <v>0</v>
      </c>
      <c r="BX147" s="4">
        <f t="shared" si="136"/>
        <v>0</v>
      </c>
      <c r="BY147" s="4">
        <f t="shared" si="136"/>
        <v>0</v>
      </c>
      <c r="BZ147" s="4">
        <f t="shared" si="136"/>
        <v>0</v>
      </c>
      <c r="CA147" s="4">
        <f t="shared" si="136"/>
        <v>0</v>
      </c>
      <c r="CB147" s="4">
        <f t="shared" si="136"/>
        <v>0</v>
      </c>
      <c r="CC147" s="4">
        <f t="shared" si="136"/>
        <v>0</v>
      </c>
      <c r="CD147" s="4">
        <f t="shared" si="136"/>
        <v>0</v>
      </c>
      <c r="CE147" s="4">
        <f t="shared" si="136"/>
        <v>0</v>
      </c>
      <c r="CF147" s="4">
        <f t="shared" si="136"/>
        <v>0</v>
      </c>
      <c r="CG147" s="4">
        <f t="shared" si="136"/>
        <v>0</v>
      </c>
      <c r="CH147" s="7" t="str">
        <f>+IF(BX146&lt;&gt;BX147,IF(BX147=0,"100",IF(BX147=1,$AE$98,IF(BX147=2,$AI$98,IF(BX147="x",$BF$167,"")))),"0")</f>
        <v>0</v>
      </c>
      <c r="CI147" s="7" t="str">
        <f>+IF(BY146&lt;&gt;BY147,IF(BY147=0,"100",IF(BY147=1,$AE$99,IF(BY147=2,$AG$99,IF(BY147="x",$BF$168,"")))),"0")</f>
        <v>0</v>
      </c>
      <c r="CJ147" s="7" t="str">
        <f>+IF(BZ146&lt;&gt;BZ147,IF(BZ147=0,"100",IF(BZ147=1,$BD$169,IF(BZ147=2,$BH$169,IF(BZ147="x",$BF$169,"")))),"0")</f>
        <v>0</v>
      </c>
      <c r="CK147" s="7" t="str">
        <f>+IF(CA146&lt;&gt;CA147,IF(CA147=0,"100",IF(CA147=1,$AE$101,IF(CA147=2,$AI$101,IF(CA147="x",$AG$101,"")))),"0")</f>
        <v>0</v>
      </c>
      <c r="CL147" s="7" t="str">
        <f>+IF(CB146&lt;&gt;CB147,IF(CB147=0,"100",IF(CB147=1,$AE$102,IF(CB147=2,$AI$102,IF(CB147="x",$AG$102,"")))),"0")</f>
        <v>0</v>
      </c>
      <c r="CM147" s="7" t="str">
        <f>+IF(CC146&lt;&gt;CC147,IF(CC147=0,"100",IF(CC147=1,$AE$103,IF(CC147=2,$AI$103,IF(CC147="x",$AG$103,"")))),"0")</f>
        <v>0</v>
      </c>
      <c r="CN147" s="7" t="str">
        <f>+IF(CD146&lt;&gt;CD147,IF(CD147=0,"100",IF(CD147=1,$AE$104,IF(CD147=2,$BH$173,IF(CD147="x",$AG$104,"")))),"0")</f>
        <v>0</v>
      </c>
      <c r="CO147" s="7" t="str">
        <f>+IF(CE146&lt;&gt;CE147,IF(CE147=0,"100",IF(CE147=1,$AE$105,IF(CE147=2,$BH$174,IF(CE147="x",$AG$105,"")))),"0")</f>
        <v>0</v>
      </c>
      <c r="CP147" s="7" t="str">
        <f>+IF(CF146&lt;&gt;CF147,IF(CF147=0,"100",IF(CF147=1,$AE$106,IF(CF147=2,$AI$106,IF(CF147="x",$AG$106,"")))),"0")</f>
        <v>0</v>
      </c>
      <c r="CQ147" s="7" t="str">
        <f>+IF(CG146&lt;&gt;CG147,IF(CG147=0,"100",IF(CG147=1,$BD$176,IF(CG147=2,$AI$107,IF(CG147="x",$AE$107,"")))),"0")</f>
        <v>0</v>
      </c>
      <c r="CR147" s="8">
        <f t="shared" si="128"/>
        <v>0</v>
      </c>
      <c r="CS147" s="16" t="e">
        <f t="shared" si="120"/>
        <v>#DIV/0!</v>
      </c>
      <c r="CT147" s="13"/>
      <c r="DB147" s="11"/>
    </row>
    <row r="148" spans="1:106" ht="11.25">
      <c r="A148" s="11"/>
      <c r="B148" s="47">
        <v>3</v>
      </c>
      <c r="C148" s="12" t="str">
        <f>C71</f>
        <v>Нант</v>
      </c>
      <c r="D148" s="12">
        <f aca="true" t="shared" si="137" ref="D148:M148">D71</f>
        <v>1</v>
      </c>
      <c r="E148" s="12">
        <f t="shared" si="137"/>
        <v>0</v>
      </c>
      <c r="F148" s="12">
        <f t="shared" si="137"/>
        <v>2</v>
      </c>
      <c r="G148" s="12">
        <f t="shared" si="137"/>
        <v>2</v>
      </c>
      <c r="H148" s="12">
        <f t="shared" si="137"/>
        <v>2</v>
      </c>
      <c r="I148" s="12">
        <f t="shared" si="137"/>
        <v>1</v>
      </c>
      <c r="J148" s="12">
        <f t="shared" si="137"/>
        <v>2</v>
      </c>
      <c r="K148" s="12">
        <f t="shared" si="137"/>
        <v>2</v>
      </c>
      <c r="L148" s="12">
        <f t="shared" si="137"/>
        <v>1</v>
      </c>
      <c r="M148" s="12">
        <f t="shared" si="137"/>
        <v>2</v>
      </c>
      <c r="N148" s="4" t="str">
        <f>+IF(D148&lt;&gt;D149,IF(D148=0,"100",IF(D148=1,$AE$98,IF(D148=2,$AI$98,IF(D148="x",$AG$98,"")))),"0")</f>
        <v>0</v>
      </c>
      <c r="O148" s="4" t="str">
        <f>+IF(E148&lt;&gt;E149,IF(E148=0,"100",IF(E148=1,$AE$99,IF(E148=2,$AI$99,IF(E148="x",$AG$99,"")))),"0")</f>
        <v>100</v>
      </c>
      <c r="P148" s="4">
        <f>+IF(F148&lt;&gt;F149,IF(F148=0,"100",IF(F148=1,$AE$100,IF(F148=2,$AI$100,IF(F148="x",$AG$100,"")))),"0")</f>
        <v>18.840579710144926</v>
      </c>
      <c r="Q148" s="4" t="str">
        <f>+IF(G148&lt;&gt;G149,IF(G148=0,"100",IF(G148=1,$AE$101,IF(G148=2,$AI$101,IF(G148="x",$AG$101,"")))),"0")</f>
        <v>0</v>
      </c>
      <c r="R148" s="4">
        <f>+IF(H148&lt;&gt;H149,IF(H148=0,"100",IF(H148=1,$AE$102,IF(H148=2,$AI$102,IF(H148="x",$AG$102,"")))),"0")</f>
        <v>44.96124031007752</v>
      </c>
      <c r="S148" s="4" t="str">
        <f>+IF(I148&lt;&gt;I149,IF(I148=0,"100",IF(I148=1,$AE$103,IF(I148=2,$AI$103,IF(I148="x",$AG$103,"")))),"0")</f>
        <v>0</v>
      </c>
      <c r="T148" s="4" t="str">
        <f>+IF(J148&lt;&gt;J149,IF(J148=0,"100",IF(J148=1,$AE$104,IF(J148=2,$AI$104,IF(J148="x",$AG$104,"")))),"0")</f>
        <v>0</v>
      </c>
      <c r="U148" s="4">
        <f>+IF(K148&lt;&gt;K149,IF(K148=0,"100",IF(K148=1,$AE$105,IF(K148=2,$AI$105,IF(K148="x",$AG$105,"")))),"0")</f>
        <v>16.541353383458645</v>
      </c>
      <c r="V148" s="4" t="str">
        <f>+IF(L148&lt;&gt;L149,IF(L148=0,"100",IF(L148=1,$AE$106,IF(L148=2,$AI$106,IF(L148="x",$AG$106,"")))),"0")</f>
        <v>0</v>
      </c>
      <c r="W148" s="4">
        <f>+IF(M148&lt;&gt;M149,IF(M148=0,"100",IF(M148=1,$AE$107,IF(M148=2,$AI$107,IF(M148="x",$AG$107,"")))),"0")</f>
        <v>28.467153284671532</v>
      </c>
      <c r="X148" s="8">
        <f t="shared" si="122"/>
        <v>5</v>
      </c>
      <c r="Y148" s="22">
        <f t="shared" si="114"/>
        <v>41.8</v>
      </c>
      <c r="Z148" s="48">
        <v>3</v>
      </c>
      <c r="AA148" s="12" t="str">
        <f>AA71</f>
        <v>Селтик</v>
      </c>
      <c r="AB148" s="12">
        <f aca="true" t="shared" si="138" ref="AB148:AK148">AB71</f>
        <v>1</v>
      </c>
      <c r="AC148" s="12">
        <f t="shared" si="138"/>
        <v>1</v>
      </c>
      <c r="AD148" s="12">
        <f t="shared" si="138"/>
        <v>1</v>
      </c>
      <c r="AE148" s="12">
        <f t="shared" si="138"/>
        <v>2</v>
      </c>
      <c r="AF148" s="12">
        <f t="shared" si="138"/>
        <v>2</v>
      </c>
      <c r="AG148" s="12">
        <f t="shared" si="138"/>
        <v>1</v>
      </c>
      <c r="AH148" s="12">
        <f t="shared" si="138"/>
        <v>0</v>
      </c>
      <c r="AI148" s="12">
        <f t="shared" si="138"/>
        <v>1</v>
      </c>
      <c r="AJ148" s="12" t="str">
        <f t="shared" si="138"/>
        <v>x</v>
      </c>
      <c r="AK148" s="12">
        <f t="shared" si="138"/>
        <v>1</v>
      </c>
      <c r="AL148" s="4" t="str">
        <f>+IF(AB148&lt;&gt;AB149,IF(AB148=0,"100",IF(AB148=1,$AE$98,IF(AB148=2,$AI$98,IF(AB148="x",$BF$167,"")))),"0")</f>
        <v>0</v>
      </c>
      <c r="AM148" s="4">
        <f>+IF(AC148&lt;&gt;AC149,IF(AC148=0,"100",IF(AC148=1,$AE$99,IF(AC148=2,$AG$99,IF(AC148="x",$BF$168,"")))),"0")</f>
        <v>29.850746268656717</v>
      </c>
      <c r="AN148" s="4">
        <f>+IF(AD148&lt;&gt;AD149,IF(AD148=0,"100",IF(AD148=1,$BD$169,IF(AD148=2,$BH$169,IF(AD148="x",$BF$169,"")))),"0")</f>
        <v>66.10169491525424</v>
      </c>
      <c r="AO148" s="4">
        <f>+IF(AE148&lt;&gt;AE149,IF(AE148=0,"100",IF(AE148=1,$AE$101,IF(AE148=2,$AI$101,IF(AE148="x",$AG$101,"")))),"0")</f>
        <v>99.28571428571429</v>
      </c>
      <c r="AP148" s="4">
        <f>+IF(AF148&lt;&gt;AF149,IF(AF148=0,"100",IF(AF148=1,$AE$102,IF(AF148=2,$AI$102,IF(AF148="x",$AG$102,"")))),"0")</f>
        <v>44.96124031007752</v>
      </c>
      <c r="AQ148" s="4">
        <f>+IF(AG148&lt;&gt;AG149,IF(AG148=0,"100",IF(AG148=1,$AE$103,IF(AG148=2,$AI$103,IF(AG148="x",$AG$103,"")))),"0")</f>
        <v>72.65625</v>
      </c>
      <c r="AR148" s="4" t="str">
        <f>+IF(AH148&lt;&gt;AH149,IF(AH148=0,"100",IF(AH148=1,$AE$104,IF(AH148=2,$BH$173,IF(AH148="x",$AG$104,"")))),"0")</f>
        <v>100</v>
      </c>
      <c r="AS148" s="4" t="str">
        <f>+IF(AI148&lt;&gt;AI149,IF(AI148=0,"100",IF(AI148=1,$AE$105,IF(AI148=2,$BH$174,IF(AI148="x",$AG$105,"")))),"0")</f>
        <v>0</v>
      </c>
      <c r="AT148" s="4">
        <f>+IF(AJ148&lt;&gt;AJ149,IF(AJ148=0,"100",IF(AJ148=1,$AE$106,IF(AJ148=2,$AI$106,IF(AJ148="x",$AG$106,"")))),"0")</f>
        <v>17.46031746031746</v>
      </c>
      <c r="AU148" s="4" t="str">
        <f>+IF(AK148&lt;&gt;AK149,IF(AK148=0,"100",IF(AK148=1,$BD$176,IF(AK148=2,$AI$107,IF(AK148="x",$AE$107,"")))),"0")</f>
        <v>0</v>
      </c>
      <c r="AV148" s="8">
        <f t="shared" si="124"/>
        <v>7</v>
      </c>
      <c r="AW148" s="22">
        <f t="shared" si="116"/>
        <v>61.5</v>
      </c>
      <c r="AX148" s="49">
        <v>3</v>
      </c>
      <c r="AY148" s="12" t="str">
        <f>AY71</f>
        <v>Ингольштадт-04</v>
      </c>
      <c r="AZ148" s="12">
        <f aca="true" t="shared" si="139" ref="AZ148:BI148">AZ71</f>
        <v>1</v>
      </c>
      <c r="BA148" s="12">
        <f t="shared" si="139"/>
        <v>1</v>
      </c>
      <c r="BB148" s="12">
        <f t="shared" si="139"/>
        <v>1</v>
      </c>
      <c r="BC148" s="12">
        <f t="shared" si="139"/>
        <v>2</v>
      </c>
      <c r="BD148" s="12">
        <f t="shared" si="139"/>
        <v>2</v>
      </c>
      <c r="BE148" s="12">
        <f t="shared" si="139"/>
        <v>1</v>
      </c>
      <c r="BF148" s="12">
        <f t="shared" si="139"/>
        <v>2</v>
      </c>
      <c r="BG148" s="12">
        <f t="shared" si="139"/>
        <v>1</v>
      </c>
      <c r="BH148" s="12">
        <f t="shared" si="139"/>
        <v>0</v>
      </c>
      <c r="BI148" s="12">
        <f t="shared" si="139"/>
        <v>1</v>
      </c>
      <c r="BJ148" s="4" t="str">
        <f>+IF(AZ148&lt;&gt;AZ149,IF(AZ148=0,"100",IF(AZ148=1,$AE$98,IF(AZ148=2,$AI$98,IF(AZ148="x",$AG$98,"")))),"0")</f>
        <v>0</v>
      </c>
      <c r="BK148" s="4">
        <f>+IF(BA148&lt;&gt;BA149,IF(BA148=0,"100",IF(BA148=1,$AE$99,IF(BA148=2,$AI$99,IF(BA148="x",$AG$99,"")))),"0")</f>
        <v>29.850746268656717</v>
      </c>
      <c r="BL148" s="4">
        <f>+IF(BB148&lt;&gt;BB149,IF(BB148=0,"100",IF(BB148=1,$AE$100,IF(BB148=2,$AI$100,IF(BB148="x",$AG$100,"")))),"0")</f>
        <v>69.56521739130434</v>
      </c>
      <c r="BM148" s="4" t="str">
        <f>+IF(BC148&lt;&gt;BC149,IF(BC148=0,"100",IF(BC148=1,$AE$101,IF(BC148=2,$AI$101,IF(BC148="x",$AG$101,"")))),"0")</f>
        <v>0</v>
      </c>
      <c r="BN148" s="4">
        <f>+IF(BD148&lt;&gt;BD149,IF(BD148=0,"100",IF(BD148=1,$AE$102,IF(BD148=2,$AI$102,IF(BD148="x",$AG$102,"")))),"0")</f>
        <v>44.96124031007752</v>
      </c>
      <c r="BO148" s="4">
        <f>+IF(BE148&lt;&gt;BE149,IF(BE148=0,"100",IF(BE148=1,$AE$103,IF(BE148=2,$AI$103,IF(BE148="x",$AG$103,"")))),"0")</f>
        <v>72.65625</v>
      </c>
      <c r="BP148" s="4" t="str">
        <f>+IF(BF148&lt;&gt;BF149,IF(BF148=0,"100",IF(BF148=1,$AE$104,IF(BF148=2,$AI$104,IF(BF148="x",$AG$104,"")))),"0")</f>
        <v>0</v>
      </c>
      <c r="BQ148" s="4" t="str">
        <f>+IF(BG148&lt;&gt;BG149,IF(BG148=0,"100",IF(BG148=1,$AE$105,IF(BG148=2,$AI$105,IF(BG148="x",$AG$105,"")))),"0")</f>
        <v>0</v>
      </c>
      <c r="BR148" s="4" t="str">
        <f>+IF(BH148&lt;&gt;BH149,IF(BH148=0,"100",IF(BH148=1,$AE$106,IF(BH148=2,$AI$106,IF(BH148="x",$AG$106,"")))),"0")</f>
        <v>100</v>
      </c>
      <c r="BS148" s="4">
        <f>+IF(BI148&lt;&gt;BI149,IF(BI148=0,"100",IF(BI148=1,$AE$107,IF(BI148=2,$AI$107,IF(BI148="x",$AG$107,"")))),"0")</f>
        <v>51.09489051094891</v>
      </c>
      <c r="BT148" s="8">
        <f t="shared" si="126"/>
        <v>6</v>
      </c>
      <c r="BU148" s="22">
        <f t="shared" si="118"/>
        <v>61.4</v>
      </c>
      <c r="BV148" s="49">
        <v>3</v>
      </c>
      <c r="BW148" s="12">
        <f aca="true" t="shared" si="140" ref="BW148:CG148">+BW32</f>
        <v>0</v>
      </c>
      <c r="BX148" s="12">
        <f t="shared" si="140"/>
        <v>0</v>
      </c>
      <c r="BY148" s="12">
        <f t="shared" si="140"/>
        <v>0</v>
      </c>
      <c r="BZ148" s="12">
        <f t="shared" si="140"/>
        <v>0</v>
      </c>
      <c r="CA148" s="12">
        <f t="shared" si="140"/>
        <v>0</v>
      </c>
      <c r="CB148" s="12">
        <f t="shared" si="140"/>
        <v>0</v>
      </c>
      <c r="CC148" s="12">
        <f t="shared" si="140"/>
        <v>0</v>
      </c>
      <c r="CD148" s="12">
        <f t="shared" si="140"/>
        <v>0</v>
      </c>
      <c r="CE148" s="12">
        <f t="shared" si="140"/>
        <v>0</v>
      </c>
      <c r="CF148" s="12">
        <f t="shared" si="140"/>
        <v>0</v>
      </c>
      <c r="CG148" s="12">
        <f t="shared" si="140"/>
        <v>0</v>
      </c>
      <c r="CH148" s="4" t="str">
        <f>+IF(BX148&lt;&gt;BX149,IF(BX148=0,"100",IF(BX148=1,$AE$98,IF(BX148=2,$AI$98,IF(BX148="x",$BF$167,"")))),"0")</f>
        <v>0</v>
      </c>
      <c r="CI148" s="4" t="str">
        <f>+IF(BY148&lt;&gt;BY149,IF(BY148=0,"100",IF(BY148=1,$AE$99,IF(BY148=2,$AG$99,IF(BY148="x",$BF$168,"")))),"0")</f>
        <v>0</v>
      </c>
      <c r="CJ148" s="4" t="str">
        <f>+IF(BZ148&lt;&gt;BZ149,IF(BZ148=0,"100",IF(BZ148=1,$BD$169,IF(BZ148=2,$BH$169,IF(BZ148="x",$BF$169,"")))),"0")</f>
        <v>0</v>
      </c>
      <c r="CK148" s="4" t="str">
        <f>+IF(CA148&lt;&gt;CA149,IF(CA148=0,"100",IF(CA148=1,$AE$101,IF(CA148=2,$AI$101,IF(CA148="x",$AG$101,"")))),"0")</f>
        <v>0</v>
      </c>
      <c r="CL148" s="4" t="str">
        <f>+IF(CB148&lt;&gt;CB149,IF(CB148=0,"100",IF(CB148=1,$AE$102,IF(CB148=2,$AI$102,IF(CB148="x",$AG$102,"")))),"0")</f>
        <v>0</v>
      </c>
      <c r="CM148" s="4" t="str">
        <f>+IF(CC148&lt;&gt;CC149,IF(CC148=0,"100",IF(CC148=1,$AE$103,IF(CC148=2,$AI$103,IF(CC148="x",$AG$103,"")))),"0")</f>
        <v>0</v>
      </c>
      <c r="CN148" s="4" t="str">
        <f>+IF(CD148&lt;&gt;CD149,IF(CD148=0,"100",IF(CD148=1,$AE$104,IF(CD148=2,$BH$173,IF(CD148="x",$AG$104,"")))),"0")</f>
        <v>0</v>
      </c>
      <c r="CO148" s="4" t="str">
        <f>+IF(CE148&lt;&gt;CE149,IF(CE148=0,"100",IF(CE148=1,$AE$105,IF(CE148=2,$BH$174,IF(CE148="x",$AG$105,"")))),"0")</f>
        <v>0</v>
      </c>
      <c r="CP148" s="4" t="str">
        <f>+IF(CF148&lt;&gt;CF149,IF(CF148=0,"100",IF(CF148=1,$AE$106,IF(CF148=2,$AI$106,IF(CF148="x",$AG$106,"")))),"0")</f>
        <v>0</v>
      </c>
      <c r="CQ148" s="4" t="str">
        <f>+IF(CG148&lt;&gt;CG149,IF(CG148=0,"100",IF(CG148=1,$BD$176,IF(CG148=2,$AI$107,IF(CG148="x",$AE$107,"")))),"0")</f>
        <v>0</v>
      </c>
      <c r="CR148" s="8">
        <f t="shared" si="128"/>
        <v>0</v>
      </c>
      <c r="CS148" s="17" t="e">
        <f t="shared" si="120"/>
        <v>#DIV/0!</v>
      </c>
      <c r="CT148" s="13"/>
      <c r="DB148" s="11"/>
    </row>
    <row r="149" spans="1:106" ht="11.25">
      <c r="A149" s="11"/>
      <c r="B149" s="47"/>
      <c r="C149" s="12" t="str">
        <f>C72</f>
        <v>Саламанка</v>
      </c>
      <c r="D149" s="12">
        <f aca="true" t="shared" si="141" ref="D149:M149">D72</f>
        <v>1</v>
      </c>
      <c r="E149" s="12">
        <f t="shared" si="141"/>
        <v>2</v>
      </c>
      <c r="F149" s="12">
        <f t="shared" si="141"/>
        <v>1</v>
      </c>
      <c r="G149" s="12">
        <f t="shared" si="141"/>
        <v>2</v>
      </c>
      <c r="H149" s="12">
        <f t="shared" si="141"/>
        <v>1</v>
      </c>
      <c r="I149" s="12">
        <f t="shared" si="141"/>
        <v>1</v>
      </c>
      <c r="J149" s="12">
        <f t="shared" si="141"/>
        <v>2</v>
      </c>
      <c r="K149" s="12">
        <f t="shared" si="141"/>
        <v>1</v>
      </c>
      <c r="L149" s="12">
        <f t="shared" si="141"/>
        <v>1</v>
      </c>
      <c r="M149" s="12">
        <f t="shared" si="141"/>
        <v>1</v>
      </c>
      <c r="N149" s="7" t="str">
        <f>+IF(D148&lt;&gt;D149,IF(D149=0,"100",IF(D149=1,$AE$98,IF(D149=2,$AI$98,IF(D149="x",$AG$98,"")))),"0")</f>
        <v>0</v>
      </c>
      <c r="O149" s="7">
        <f>+IF(E148&lt;&gt;E149,IF(E149=0,"100",IF(E149=1,$AE$99,IF(E149=2,$AI$99,IF(E149="x",$AG$99,"")))),"0")</f>
        <v>41.04477611940298</v>
      </c>
      <c r="P149" s="7">
        <f>+IF(F148&lt;&gt;F149,IF(F149=0,"100",IF(F149=1,$AE$100,IF(F149=2,$AI$100,IF(F149="x",$AG$100,"")))),"0")</f>
        <v>69.56521739130434</v>
      </c>
      <c r="Q149" s="7" t="str">
        <f>+IF(G148&lt;&gt;G149,IF(G149=0,"100",IF(G149=1,$AE$101,IF(G149=2,$AI$101,IF(G149="x",$AG$101,"")))),"0")</f>
        <v>0</v>
      </c>
      <c r="R149" s="7">
        <f>+IF(H148&lt;&gt;H149,IF(H149=0,"100",IF(H149=1,$AE$102,IF(H149=2,$AI$102,IF(H149="x",$AG$102,"")))),"0")</f>
        <v>30.232558139534884</v>
      </c>
      <c r="S149" s="7" t="str">
        <f>+IF(I148&lt;&gt;I149,IF(I149=0,"100",IF(I149=1,$AE$103,IF(I149=2,$AI$103,IF(I149="x",$AG$103,"")))),"0")</f>
        <v>0</v>
      </c>
      <c r="T149" s="7" t="str">
        <f>+IF(J148&lt;&gt;J149,IF(J149=0,"100",IF(J149=1,$AE$104,IF(J149=2,$AI$104,IF(J149="x",$AG$104,"")))),"0")</f>
        <v>0</v>
      </c>
      <c r="U149" s="7">
        <f>+IF(K148&lt;&gt;K149,IF(K149=0,"100",IF(K149=1,$AE$105,IF(K149=2,$AI$105,IF(K149="x",$AG$105,"")))),"0")</f>
        <v>62.40601503759399</v>
      </c>
      <c r="V149" s="7" t="str">
        <f>+IF(L148&lt;&gt;L149,IF(L149=0,"100",IF(L149=1,$AE$106,IF(L149=2,$AI$106,IF(L149="x",$AG$106,"")))),"0")</f>
        <v>0</v>
      </c>
      <c r="W149" s="7">
        <f>+IF(M148&lt;&gt;M149,IF(M149=0,"100",IF(M149=1,$AE$107,IF(M149=2,$AI$107,IF(M149="x",$AG$107,"")))),"0")</f>
        <v>51.09489051094891</v>
      </c>
      <c r="X149" s="8">
        <f t="shared" si="122"/>
        <v>5</v>
      </c>
      <c r="Y149" s="23">
        <f t="shared" si="114"/>
        <v>50.9</v>
      </c>
      <c r="Z149" s="48"/>
      <c r="AA149" s="12" t="str">
        <f>AA72</f>
        <v>Герта</v>
      </c>
      <c r="AB149" s="12">
        <f aca="true" t="shared" si="142" ref="AB149:AK149">AB72</f>
        <v>1</v>
      </c>
      <c r="AC149" s="12" t="str">
        <f t="shared" si="142"/>
        <v>x</v>
      </c>
      <c r="AD149" s="12" t="str">
        <f t="shared" si="142"/>
        <v>x</v>
      </c>
      <c r="AE149" s="12" t="str">
        <f t="shared" si="142"/>
        <v>x</v>
      </c>
      <c r="AF149" s="12" t="str">
        <f t="shared" si="142"/>
        <v>x</v>
      </c>
      <c r="AG149" s="12" t="str">
        <f t="shared" si="142"/>
        <v>x</v>
      </c>
      <c r="AH149" s="12">
        <f t="shared" si="142"/>
        <v>1</v>
      </c>
      <c r="AI149" s="12">
        <f t="shared" si="142"/>
        <v>1</v>
      </c>
      <c r="AJ149" s="12">
        <f t="shared" si="142"/>
        <v>1</v>
      </c>
      <c r="AK149" s="12">
        <f t="shared" si="142"/>
        <v>1</v>
      </c>
      <c r="AL149" s="7" t="str">
        <f>+IF(AB148&lt;&gt;AB149,IF(AB149=0,"100",IF(AB149=1,$AE$98,IF(AB149=2,$AI$98,IF(AB149="x",$BF$167,"")))),"0")</f>
        <v>0</v>
      </c>
      <c r="AM149" s="7">
        <f>+IF(AC148&lt;&gt;AC149,IF(AC149=0,"100",IF(AC149=1,$AE$99,IF(AC149=2,$AG$99,IF(AC149="x",$BF$168,"")))),"0")</f>
        <v>28.448275862068964</v>
      </c>
      <c r="AN149" s="7">
        <f>+IF(AD148&lt;&gt;AD149,IF(AD149=0,"100",IF(AD149=1,$BD$169,IF(AD149=2,$BH$169,IF(AD149="x",$BF$169,"")))),"0")</f>
        <v>13.559322033898304</v>
      </c>
      <c r="AO149" s="7">
        <f>+IF(AE148&lt;&gt;AE149,IF(AE149=0,"100",IF(AE149=1,$AE$101,IF(AE149=2,$AI$101,IF(AE149="x",$AG$101,"")))),"0")</f>
        <v>0.7142857142857143</v>
      </c>
      <c r="AP149" s="7">
        <f>+IF(AF148&lt;&gt;AF149,IF(AF149=0,"100",IF(AF149=1,$AE$102,IF(AF149=2,$AI$102,IF(AF149="x",$AG$102,"")))),"0")</f>
        <v>24.8062015503876</v>
      </c>
      <c r="AQ149" s="7">
        <f>+IF(AG148&lt;&gt;AG149,IF(AG149=0,"100",IF(AG149=1,$AE$103,IF(AG149=2,$AI$103,IF(AG149="x",$AG$103,"")))),"0")</f>
        <v>19.53125</v>
      </c>
      <c r="AR149" s="7">
        <f>+IF(AH148&lt;&gt;AH149,IF(AH149=0,"100",IF(AH149=1,$AE$104,IF(AH149=2,$BH$173,IF(AH149="x",$AG$104,"")))),"0")</f>
        <v>8.527131782945736</v>
      </c>
      <c r="AS149" s="7" t="str">
        <f>+IF(AI148&lt;&gt;AI149,IF(AI149=0,"100",IF(AI149=1,$AE$105,IF(AI149=2,$BH$174,IF(AI149="x",$AG$105,"")))),"0")</f>
        <v>0</v>
      </c>
      <c r="AT149" s="7">
        <f>+IF(AJ148&lt;&gt;AJ149,IF(AJ149=0,"100",IF(AJ149=1,$AE$106,IF(AJ149=2,$AI$106,IF(AJ149="x",$AG$106,"")))),"0")</f>
        <v>71.42857142857143</v>
      </c>
      <c r="AU149" s="7" t="str">
        <f>+IF(AK148&lt;&gt;AK149,IF(AK149=0,"100",IF(AK149=1,$BD$176,IF(AK149=2,$AI$107,IF(AK149="x",$AE$107,"")))),"0")</f>
        <v>0</v>
      </c>
      <c r="AV149" s="8">
        <f t="shared" si="124"/>
        <v>7</v>
      </c>
      <c r="AW149" s="23">
        <f t="shared" si="116"/>
        <v>23.9</v>
      </c>
      <c r="AX149" s="50"/>
      <c r="AY149" s="12" t="str">
        <f>AY72</f>
        <v>Жальгирис</v>
      </c>
      <c r="AZ149" s="12">
        <f aca="true" t="shared" si="143" ref="AZ149:BI149">AZ72</f>
        <v>1</v>
      </c>
      <c r="BA149" s="12">
        <f t="shared" si="143"/>
        <v>2</v>
      </c>
      <c r="BB149" s="12">
        <f t="shared" si="143"/>
        <v>2</v>
      </c>
      <c r="BC149" s="12">
        <f t="shared" si="143"/>
        <v>2</v>
      </c>
      <c r="BD149" s="12" t="str">
        <f t="shared" si="143"/>
        <v>x</v>
      </c>
      <c r="BE149" s="12" t="str">
        <f t="shared" si="143"/>
        <v>x</v>
      </c>
      <c r="BF149" s="12">
        <f t="shared" si="143"/>
        <v>2</v>
      </c>
      <c r="BG149" s="12">
        <f t="shared" si="143"/>
        <v>1</v>
      </c>
      <c r="BH149" s="12" t="str">
        <f t="shared" si="143"/>
        <v>x</v>
      </c>
      <c r="BI149" s="12">
        <f t="shared" si="143"/>
        <v>2</v>
      </c>
      <c r="BJ149" s="7" t="str">
        <f>+IF(AZ148&lt;&gt;AZ149,IF(AZ149=0,"100",IF(AZ149=1,$AE$98,IF(AZ149=2,$AI$98,IF(AZ149="x",$AG$98,"")))),"0")</f>
        <v>0</v>
      </c>
      <c r="BK149" s="7">
        <f>+IF(BA148&lt;&gt;BA149,IF(BA149=0,"100",IF(BA149=1,$AE$99,IF(BA149=2,$AI$99,IF(BA149="x",$AG$99,"")))),"0")</f>
        <v>41.04477611940298</v>
      </c>
      <c r="BL149" s="7">
        <f>+IF(BB148&lt;&gt;BB149,IF(BB149=0,"100",IF(BB149=1,$AE$100,IF(BB149=2,$AI$100,IF(BB149="x",$AG$100,"")))),"0")</f>
        <v>18.840579710144926</v>
      </c>
      <c r="BM149" s="7" t="str">
        <f>+IF(BC148&lt;&gt;BC149,IF(BC149=0,"100",IF(BC149=1,$AE$101,IF(BC149=2,$AI$101,IF(BC149="x",$AG$101,"")))),"0")</f>
        <v>0</v>
      </c>
      <c r="BN149" s="7">
        <f>+IF(BD148&lt;&gt;BD149,IF(BD149=0,"100",IF(BD149=1,$AE$102,IF(BD149=2,$AI$102,IF(BD149="x",$AG$102,"")))),"0")</f>
        <v>24.8062015503876</v>
      </c>
      <c r="BO149" s="7">
        <f>+IF(BE148&lt;&gt;BE149,IF(BE149=0,"100",IF(BE149=1,$AE$103,IF(BE149=2,$AI$103,IF(BE149="x",$AG$103,"")))),"0")</f>
        <v>19.53125</v>
      </c>
      <c r="BP149" s="7" t="str">
        <f>+IF(BF148&lt;&gt;BF149,IF(BF149=0,"100",IF(BF149=1,$AE$104,IF(BF149=2,$AI$104,IF(BF149="x",$AG$104,"")))),"0")</f>
        <v>0</v>
      </c>
      <c r="BQ149" s="7" t="str">
        <f>+IF(BG148&lt;&gt;BG149,IF(BG149=0,"100",IF(BG149=1,$AE$105,IF(BG149=2,$AI$105,IF(BG149="x",$AG$105,"")))),"0")</f>
        <v>0</v>
      </c>
      <c r="BR149" s="7">
        <f>+IF(BH148&lt;&gt;BH149,IF(BH149=0,"100",IF(BH149=1,$AE$106,IF(BH149=2,$AI$106,IF(BH149="x",$AG$106,"")))),"0")</f>
        <v>17.46031746031746</v>
      </c>
      <c r="BS149" s="7">
        <f>+IF(BI148&lt;&gt;BI149,IF(BI149=0,"100",IF(BI149=1,$AE$107,IF(BI149=2,$AI$107,IF(BI149="x",$AG$107,"")))),"0")</f>
        <v>28.467153284671532</v>
      </c>
      <c r="BT149" s="8">
        <f t="shared" si="126"/>
        <v>6</v>
      </c>
      <c r="BU149" s="23">
        <f t="shared" si="118"/>
        <v>25</v>
      </c>
      <c r="BV149" s="50"/>
      <c r="BW149" s="12">
        <f aca="true" t="shared" si="144" ref="BW149:CG149">+BW33</f>
        <v>0</v>
      </c>
      <c r="BX149" s="12">
        <f t="shared" si="144"/>
        <v>0</v>
      </c>
      <c r="BY149" s="12">
        <f t="shared" si="144"/>
        <v>0</v>
      </c>
      <c r="BZ149" s="12">
        <f t="shared" si="144"/>
        <v>0</v>
      </c>
      <c r="CA149" s="12">
        <f t="shared" si="144"/>
        <v>0</v>
      </c>
      <c r="CB149" s="12">
        <f t="shared" si="144"/>
        <v>0</v>
      </c>
      <c r="CC149" s="12">
        <f t="shared" si="144"/>
        <v>0</v>
      </c>
      <c r="CD149" s="12">
        <f t="shared" si="144"/>
        <v>0</v>
      </c>
      <c r="CE149" s="12">
        <f t="shared" si="144"/>
        <v>0</v>
      </c>
      <c r="CF149" s="12">
        <f t="shared" si="144"/>
        <v>0</v>
      </c>
      <c r="CG149" s="12">
        <f t="shared" si="144"/>
        <v>0</v>
      </c>
      <c r="CH149" s="7" t="str">
        <f>+IF(BX148&lt;&gt;BX149,IF(BX149=0,"100",IF(BX149=1,$AE$98,IF(BX149=2,$AI$98,IF(BX149="x",$BF$167,"")))),"0")</f>
        <v>0</v>
      </c>
      <c r="CI149" s="7" t="str">
        <f>+IF(BY148&lt;&gt;BY149,IF(BY149=0,"100",IF(BY149=1,$AE$99,IF(BY149=2,$AG$99,IF(BY149="x",$BF$168,"")))),"0")</f>
        <v>0</v>
      </c>
      <c r="CJ149" s="7" t="str">
        <f>+IF(BZ148&lt;&gt;BZ149,IF(BZ149=0,"100",IF(BZ149=1,$BD$169,IF(BZ149=2,$BH$169,IF(BZ149="x",$BF$169,"")))),"0")</f>
        <v>0</v>
      </c>
      <c r="CK149" s="7" t="str">
        <f>+IF(CA148&lt;&gt;CA149,IF(CA149=0,"100",IF(CA149=1,$AE$101,IF(CA149=2,$AI$101,IF(CA149="x",$AG$101,"")))),"0")</f>
        <v>0</v>
      </c>
      <c r="CL149" s="7" t="str">
        <f>+IF(CB148&lt;&gt;CB149,IF(CB149=0,"100",IF(CB149=1,$AE$102,IF(CB149=2,$AI$102,IF(CB149="x",$AG$102,"")))),"0")</f>
        <v>0</v>
      </c>
      <c r="CM149" s="7" t="str">
        <f>+IF(CC148&lt;&gt;CC149,IF(CC149=0,"100",IF(CC149=1,$AE$103,IF(CC149=2,$AI$103,IF(CC149="x",$AG$103,"")))),"0")</f>
        <v>0</v>
      </c>
      <c r="CN149" s="7" t="str">
        <f>+IF(CD148&lt;&gt;CD149,IF(CD149=0,"100",IF(CD149=1,$AE$104,IF(CD149=2,$BH$173,IF(CD149="x",$AG$104,"")))),"0")</f>
        <v>0</v>
      </c>
      <c r="CO149" s="7" t="str">
        <f>+IF(CE148&lt;&gt;CE149,IF(CE149=0,"100",IF(CE149=1,$AE$105,IF(CE149=2,$BH$174,IF(CE149="x",$AG$105,"")))),"0")</f>
        <v>0</v>
      </c>
      <c r="CP149" s="7" t="str">
        <f>+IF(CF148&lt;&gt;CF149,IF(CF149=0,"100",IF(CF149=1,$AE$106,IF(CF149=2,$AI$106,IF(CF149="x",$AG$106,"")))),"0")</f>
        <v>0</v>
      </c>
      <c r="CQ149" s="7" t="str">
        <f>+IF(CG148&lt;&gt;CG149,IF(CG149=0,"100",IF(CG149=1,$BD$176,IF(CG149=2,$AI$107,IF(CG149="x",$AE$107,"")))),"0")</f>
        <v>0</v>
      </c>
      <c r="CR149" s="8">
        <f t="shared" si="128"/>
        <v>0</v>
      </c>
      <c r="CS149" s="16" t="e">
        <f t="shared" si="120"/>
        <v>#DIV/0!</v>
      </c>
      <c r="CT149" s="13"/>
      <c r="DB149" s="11"/>
    </row>
    <row r="150" spans="1:106" ht="11.25">
      <c r="A150" s="11"/>
      <c r="B150" s="54">
        <v>4</v>
      </c>
      <c r="C150" s="4" t="str">
        <f>C74</f>
        <v>Витебск</v>
      </c>
      <c r="D150" s="4">
        <f aca="true" t="shared" si="145" ref="D150:M150">D74</f>
        <v>1</v>
      </c>
      <c r="E150" s="4">
        <f t="shared" si="145"/>
        <v>2</v>
      </c>
      <c r="F150" s="4">
        <f t="shared" si="145"/>
        <v>1</v>
      </c>
      <c r="G150" s="4">
        <f t="shared" si="145"/>
        <v>2</v>
      </c>
      <c r="H150" s="4">
        <f t="shared" si="145"/>
        <v>0</v>
      </c>
      <c r="I150" s="4">
        <f t="shared" si="145"/>
        <v>1</v>
      </c>
      <c r="J150" s="4">
        <f t="shared" si="145"/>
        <v>2</v>
      </c>
      <c r="K150" s="4">
        <f t="shared" si="145"/>
        <v>1</v>
      </c>
      <c r="L150" s="4">
        <f t="shared" si="145"/>
        <v>1</v>
      </c>
      <c r="M150" s="4">
        <f t="shared" si="145"/>
        <v>1</v>
      </c>
      <c r="N150" s="4" t="str">
        <f>+IF(D150&lt;&gt;D151,IF(D150=0,"100",IF(D150=1,$AE$98,IF(D150=2,$AI$98,IF(D150="x",$AG$98,"")))),"0")</f>
        <v>0</v>
      </c>
      <c r="O150" s="4" t="str">
        <f>+IF(E150&lt;&gt;E151,IF(E150=0,"100",IF(E150=1,$AE$99,IF(E150=2,$AI$99,IF(E150="x",$AG$99,"")))),"0")</f>
        <v>0</v>
      </c>
      <c r="P150" s="4" t="str">
        <f>+IF(F150&lt;&gt;F151,IF(F150=0,"100",IF(F150=1,$AE$100,IF(F150=2,$AI$100,IF(F150="x",$AG$100,"")))),"0")</f>
        <v>0</v>
      </c>
      <c r="Q150" s="4" t="str">
        <f>+IF(G150&lt;&gt;G151,IF(G150=0,"100",IF(G150=1,$AE$101,IF(G150=2,$AI$101,IF(G150="x",$AG$101,"")))),"0")</f>
        <v>0</v>
      </c>
      <c r="R150" s="4" t="str">
        <f>+IF(H150&lt;&gt;H151,IF(H150=0,"100",IF(H150=1,$AE$102,IF(H150=2,$AI$102,IF(H150="x",$AG$102,"")))),"0")</f>
        <v>100</v>
      </c>
      <c r="S150" s="4" t="str">
        <f>+IF(I150&lt;&gt;I151,IF(I150=0,"100",IF(I150=1,$AE$103,IF(I150=2,$AI$103,IF(I150="x",$AG$103,"")))),"0")</f>
        <v>0</v>
      </c>
      <c r="T150" s="4" t="str">
        <f>+IF(J150&lt;&gt;J151,IF(J150=0,"100",IF(J150=1,$AE$104,IF(J150=2,$AI$104,IF(J150="x",$AG$104,"")))),"0")</f>
        <v>0</v>
      </c>
      <c r="U150" s="4" t="str">
        <f>+IF(K150&lt;&gt;K151,IF(K150=0,"100",IF(K150=1,$AE$105,IF(K150=2,$AI$105,IF(K150="x",$AG$105,"")))),"0")</f>
        <v>0</v>
      </c>
      <c r="V150" s="4" t="str">
        <f>+IF(L150&lt;&gt;L151,IF(L150=0,"100",IF(L150=1,$AE$106,IF(L150=2,$AI$106,IF(L150="x",$AG$106,"")))),"0")</f>
        <v>0</v>
      </c>
      <c r="W150" s="4" t="str">
        <f>+IF(M150&lt;&gt;M151,IF(M150=0,"100",IF(M150=1,$AE$107,IF(M150=2,$AI$107,IF(M150="x",$AG$107,"")))),"0")</f>
        <v>0</v>
      </c>
      <c r="X150" s="8">
        <f t="shared" si="122"/>
        <v>1</v>
      </c>
      <c r="Y150" s="22">
        <f t="shared" si="114"/>
        <v>100</v>
      </c>
      <c r="Z150" s="55">
        <v>4</v>
      </c>
      <c r="AA150" s="4" t="str">
        <f>AA74</f>
        <v>Арсенал Л.</v>
      </c>
      <c r="AB150" s="4">
        <f aca="true" t="shared" si="146" ref="AB150:AK150">AB74</f>
        <v>0</v>
      </c>
      <c r="AC150" s="4">
        <f t="shared" si="146"/>
        <v>1</v>
      </c>
      <c r="AD150" s="4">
        <f t="shared" si="146"/>
        <v>1</v>
      </c>
      <c r="AE150" s="4">
        <f t="shared" si="146"/>
        <v>2</v>
      </c>
      <c r="AF150" s="4">
        <f t="shared" si="146"/>
        <v>2</v>
      </c>
      <c r="AG150" s="4">
        <f t="shared" si="146"/>
        <v>2</v>
      </c>
      <c r="AH150" s="4">
        <f t="shared" si="146"/>
        <v>2</v>
      </c>
      <c r="AI150" s="4" t="str">
        <f t="shared" si="146"/>
        <v>x</v>
      </c>
      <c r="AJ150" s="4">
        <f t="shared" si="146"/>
        <v>1</v>
      </c>
      <c r="AK150" s="4">
        <f t="shared" si="146"/>
        <v>2</v>
      </c>
      <c r="AL150" s="4" t="str">
        <f>+IF(AB150&lt;&gt;AB151,IF(AB150=0,"100",IF(AB150=1,$AE$98,IF(AB150=2,$AI$98,IF(AB150="x",$BF$167,"")))),"0")</f>
        <v>100</v>
      </c>
      <c r="AM150" s="4">
        <f>+IF(AC150&lt;&gt;AC151,IF(AC150=0,"100",IF(AC150=1,$AE$99,IF(AC150=2,$AG$99,IF(AC150="x",$BF$168,"")))),"0")</f>
        <v>29.850746268656717</v>
      </c>
      <c r="AN150" s="4" t="str">
        <f>+IF(AD150&lt;&gt;AD151,IF(AD150=0,"100",IF(AD150=1,$BD$169,IF(AD150=2,$BH$169,IF(AD150="x",$BF$169,"")))),"0")</f>
        <v>0</v>
      </c>
      <c r="AO150" s="4" t="str">
        <f>+IF(AE150&lt;&gt;AE151,IF(AE150=0,"100",IF(AE150=1,$AE$101,IF(AE150=2,$AI$101,IF(AE150="x",$AG$101,"")))),"0")</f>
        <v>0</v>
      </c>
      <c r="AP150" s="4" t="str">
        <f>+IF(AF150&lt;&gt;AF151,IF(AF150=0,"100",IF(AF150=1,$AE$102,IF(AF150=2,$AI$102,IF(AF150="x",$AG$102,"")))),"0")</f>
        <v>0</v>
      </c>
      <c r="AQ150" s="4">
        <f>+IF(AG150&lt;&gt;AG151,IF(AG150=0,"100",IF(AG150=1,$AE$103,IF(AG150=2,$AI$103,IF(AG150="x",$AG$103,"")))),"0")</f>
        <v>7.8125</v>
      </c>
      <c r="AR150" s="4" t="str">
        <f>+IF(AH150&lt;&gt;AH151,IF(AH150=0,"100",IF(AH150=1,$AE$104,IF(AH150=2,$BH$173,IF(AH150="x",$AG$104,"")))),"0")</f>
        <v>0</v>
      </c>
      <c r="AS150" s="4">
        <f>+IF(AI150&lt;&gt;AI151,IF(AI150=0,"100",IF(AI150=1,$AE$105,IF(AI150=2,$BH$174,IF(AI150="x",$AG$105,"")))),"0")</f>
        <v>21.05263157894737</v>
      </c>
      <c r="AT150" s="4">
        <f>+IF(AJ150&lt;&gt;AJ151,IF(AJ150=0,"100",IF(AJ150=1,$AE$106,IF(AJ150=2,$AI$106,IF(AJ150="x",$AG$106,"")))),"0")</f>
        <v>71.42857142857143</v>
      </c>
      <c r="AU150" s="4">
        <f>+IF(AK150&lt;&gt;AK151,IF(AK150=0,"100",IF(AK150=1,$BD$176,IF(AK150=2,$AI$107,IF(AK150="x",$AE$107,"")))),"0")</f>
        <v>28.467153284671532</v>
      </c>
      <c r="AV150" s="8">
        <f t="shared" si="124"/>
        <v>6</v>
      </c>
      <c r="AW150" s="22">
        <f t="shared" si="116"/>
        <v>43.1</v>
      </c>
      <c r="AX150" s="44">
        <v>4</v>
      </c>
      <c r="AY150" s="4" t="str">
        <f>AY74</f>
        <v>Зенит</v>
      </c>
      <c r="AZ150" s="4">
        <f aca="true" t="shared" si="147" ref="AZ150:BI150">AZ74</f>
        <v>1</v>
      </c>
      <c r="BA150" s="4">
        <f t="shared" si="147"/>
        <v>2</v>
      </c>
      <c r="BB150" s="4">
        <f t="shared" si="147"/>
        <v>1</v>
      </c>
      <c r="BC150" s="4">
        <f t="shared" si="147"/>
        <v>2</v>
      </c>
      <c r="BD150" s="4">
        <f t="shared" si="147"/>
        <v>1</v>
      </c>
      <c r="BE150" s="4">
        <f t="shared" si="147"/>
        <v>1</v>
      </c>
      <c r="BF150" s="4">
        <f t="shared" si="147"/>
        <v>2</v>
      </c>
      <c r="BG150" s="4">
        <f t="shared" si="147"/>
        <v>1</v>
      </c>
      <c r="BH150" s="4">
        <f t="shared" si="147"/>
        <v>0</v>
      </c>
      <c r="BI150" s="4">
        <f t="shared" si="147"/>
        <v>1</v>
      </c>
      <c r="BJ150" s="4" t="str">
        <f>+IF(AZ150&lt;&gt;AZ151,IF(AZ150=0,"100",IF(AZ150=1,$AE$98,IF(AZ150=2,$AI$98,IF(AZ150="x",$AG$98,"")))),"0")</f>
        <v>0</v>
      </c>
      <c r="BK150" s="4" t="str">
        <f>+IF(BA150&lt;&gt;BA151,IF(BA150=0,"100",IF(BA150=1,$AE$99,IF(BA150=2,$AI$99,IF(BA150="x",$AG$99,"")))),"0")</f>
        <v>0</v>
      </c>
      <c r="BL150" s="4">
        <f>+IF(BB150&lt;&gt;BB151,IF(BB150=0,"100",IF(BB150=1,$AE$100,IF(BB150=2,$AI$100,IF(BB150="x",$AG$100,"")))),"0")</f>
        <v>69.56521739130434</v>
      </c>
      <c r="BM150" s="4" t="str">
        <f>+IF(BC150&lt;&gt;BC151,IF(BC150=0,"100",IF(BC150=1,$AE$101,IF(BC150=2,$AI$101,IF(BC150="x",$AG$101,"")))),"0")</f>
        <v>0</v>
      </c>
      <c r="BN150" s="4">
        <f>+IF(BD150&lt;&gt;BD151,IF(BD150=0,"100",IF(BD150=1,$AE$102,IF(BD150=2,$AI$102,IF(BD150="x",$AG$102,"")))),"0")</f>
        <v>30.232558139534884</v>
      </c>
      <c r="BO150" s="4" t="str">
        <f>+IF(BE150&lt;&gt;BE151,IF(BE150=0,"100",IF(BE150=1,$AE$103,IF(BE150=2,$AI$103,IF(BE150="x",$AG$103,"")))),"0")</f>
        <v>0</v>
      </c>
      <c r="BP150" s="4">
        <f>+IF(BF150&lt;&gt;BF151,IF(BF150=0,"100",IF(BF150=1,$AE$104,IF(BF150=2,$AI$104,IF(BF150="x",$AG$104,"")))),"0")</f>
        <v>81.3953488372093</v>
      </c>
      <c r="BQ150" s="4">
        <f>+IF(BG150&lt;&gt;BG151,IF(BG150=0,"100",IF(BG150=1,$AE$105,IF(BG150=2,$AI$105,IF(BG150="x",$AG$105,"")))),"0")</f>
        <v>62.40601503759399</v>
      </c>
      <c r="BR150" s="4" t="str">
        <f>+IF(BH150&lt;&gt;BH151,IF(BH150=0,"100",IF(BH150=1,$AE$106,IF(BH150=2,$AI$106,IF(BH150="x",$AG$106,"")))),"0")</f>
        <v>100</v>
      </c>
      <c r="BS150" s="4">
        <f>+IF(BI150&lt;&gt;BI151,IF(BI150=0,"100",IF(BI150=1,$AE$107,IF(BI150=2,$AI$107,IF(BI150="x",$AG$107,"")))),"0")</f>
        <v>51.09489051094891</v>
      </c>
      <c r="BT150" s="8">
        <f t="shared" si="126"/>
        <v>6</v>
      </c>
      <c r="BU150" s="22">
        <f t="shared" si="118"/>
        <v>65.8</v>
      </c>
      <c r="BV150" s="44">
        <v>4</v>
      </c>
      <c r="BW150" s="4">
        <f aca="true" t="shared" si="148" ref="BW150:CG150">+BW35</f>
        <v>0</v>
      </c>
      <c r="BX150" s="4">
        <f t="shared" si="148"/>
        <v>0</v>
      </c>
      <c r="BY150" s="4">
        <f t="shared" si="148"/>
        <v>0</v>
      </c>
      <c r="BZ150" s="4">
        <f t="shared" si="148"/>
        <v>0</v>
      </c>
      <c r="CA150" s="4">
        <f t="shared" si="148"/>
        <v>0</v>
      </c>
      <c r="CB150" s="4">
        <f t="shared" si="148"/>
        <v>0</v>
      </c>
      <c r="CC150" s="4">
        <f t="shared" si="148"/>
        <v>0</v>
      </c>
      <c r="CD150" s="4">
        <f t="shared" si="148"/>
        <v>0</v>
      </c>
      <c r="CE150" s="4">
        <f t="shared" si="148"/>
        <v>0</v>
      </c>
      <c r="CF150" s="4">
        <f t="shared" si="148"/>
        <v>0</v>
      </c>
      <c r="CG150" s="4">
        <f t="shared" si="148"/>
        <v>0</v>
      </c>
      <c r="CH150" s="4" t="str">
        <f>+IF(BX150&lt;&gt;BX151,IF(BX150=0,"100",IF(BX150=1,$AE$98,IF(BX150=2,$AI$98,IF(BX150="x",$BF$167,"")))),"0")</f>
        <v>0</v>
      </c>
      <c r="CI150" s="4" t="str">
        <f>+IF(BY150&lt;&gt;BY151,IF(BY150=0,"100",IF(BY150=1,$AE$99,IF(BY150=2,$AG$99,IF(BY150="x",$BF$168,"")))),"0")</f>
        <v>0</v>
      </c>
      <c r="CJ150" s="4" t="str">
        <f>+IF(BZ150&lt;&gt;BZ151,IF(BZ150=0,"100",IF(BZ150=1,$BD$169,IF(BZ150=2,$BH$169,IF(BZ150="x",$BF$169,"")))),"0")</f>
        <v>0</v>
      </c>
      <c r="CK150" s="4" t="str">
        <f>+IF(CA150&lt;&gt;CA151,IF(CA150=0,"100",IF(CA150=1,$AE$101,IF(CA150=2,$AI$101,IF(CA150="x",$AG$101,"")))),"0")</f>
        <v>0</v>
      </c>
      <c r="CL150" s="4" t="str">
        <f>+IF(CB150&lt;&gt;CB151,IF(CB150=0,"100",IF(CB150=1,$AE$102,IF(CB150=2,$AI$102,IF(CB150="x",$AG$102,"")))),"0")</f>
        <v>0</v>
      </c>
      <c r="CM150" s="4" t="str">
        <f>+IF(CC150&lt;&gt;CC151,IF(CC150=0,"100",IF(CC150=1,$AE$103,IF(CC150=2,$AI$103,IF(CC150="x",$AG$103,"")))),"0")</f>
        <v>0</v>
      </c>
      <c r="CN150" s="4" t="str">
        <f>+IF(CD150&lt;&gt;CD151,IF(CD150=0,"100",IF(CD150=1,$AE$104,IF(CD150=2,$BH$173,IF(CD150="x",$AG$104,"")))),"0")</f>
        <v>0</v>
      </c>
      <c r="CO150" s="4" t="str">
        <f>+IF(CE150&lt;&gt;CE151,IF(CE150=0,"100",IF(CE150=1,$AE$105,IF(CE150=2,$BH$174,IF(CE150="x",$AG$105,"")))),"0")</f>
        <v>0</v>
      </c>
      <c r="CP150" s="4" t="str">
        <f>+IF(CF150&lt;&gt;CF151,IF(CF150=0,"100",IF(CF150=1,$AE$106,IF(CF150=2,$AI$106,IF(CF150="x",$AG$106,"")))),"0")</f>
        <v>0</v>
      </c>
      <c r="CQ150" s="4" t="str">
        <f>+IF(CG150&lt;&gt;CG151,IF(CG150=0,"100",IF(CG150=1,$BD$176,IF(CG150=2,$AI$107,IF(CG150="x",$AE$107,"")))),"0")</f>
        <v>0</v>
      </c>
      <c r="CR150" s="8">
        <f t="shared" si="128"/>
        <v>0</v>
      </c>
      <c r="CS150" s="17" t="e">
        <f t="shared" si="120"/>
        <v>#DIV/0!</v>
      </c>
      <c r="CT150" s="13"/>
      <c r="DB150" s="11"/>
    </row>
    <row r="151" spans="1:106" ht="11.25">
      <c r="A151" s="11"/>
      <c r="B151" s="54"/>
      <c r="C151" s="4" t="str">
        <f>C75</f>
        <v>Парма</v>
      </c>
      <c r="D151" s="4">
        <f aca="true" t="shared" si="149" ref="D151:M151">D75</f>
        <v>1</v>
      </c>
      <c r="E151" s="4">
        <f t="shared" si="149"/>
        <v>2</v>
      </c>
      <c r="F151" s="4">
        <f t="shared" si="149"/>
        <v>1</v>
      </c>
      <c r="G151" s="4">
        <f t="shared" si="149"/>
        <v>2</v>
      </c>
      <c r="H151" s="4">
        <f t="shared" si="149"/>
        <v>1</v>
      </c>
      <c r="I151" s="4">
        <f t="shared" si="149"/>
        <v>1</v>
      </c>
      <c r="J151" s="4">
        <f t="shared" si="149"/>
        <v>2</v>
      </c>
      <c r="K151" s="4">
        <f t="shared" si="149"/>
        <v>1</v>
      </c>
      <c r="L151" s="4">
        <f t="shared" si="149"/>
        <v>1</v>
      </c>
      <c r="M151" s="4">
        <f t="shared" si="149"/>
        <v>1</v>
      </c>
      <c r="N151" s="7" t="str">
        <f>+IF(D150&lt;&gt;D151,IF(D151=0,"100",IF(D151=1,$AE$98,IF(D151=2,$AI$98,IF(D151="x",$AG$98,"")))),"0")</f>
        <v>0</v>
      </c>
      <c r="O151" s="7" t="str">
        <f>+IF(E150&lt;&gt;E151,IF(E151=0,"100",IF(E151=1,$AE$99,IF(E151=2,$AI$99,IF(E151="x",$AG$99,"")))),"0")</f>
        <v>0</v>
      </c>
      <c r="P151" s="7" t="str">
        <f>+IF(F150&lt;&gt;F151,IF(F151=0,"100",IF(F151=1,$AE$100,IF(F151=2,$AI$100,IF(F151="x",$AG$100,"")))),"0")</f>
        <v>0</v>
      </c>
      <c r="Q151" s="7" t="str">
        <f>+IF(G150&lt;&gt;G151,IF(G151=0,"100",IF(G151=1,$AE$101,IF(G151=2,$AI$101,IF(G151="x",$AG$101,"")))),"0")</f>
        <v>0</v>
      </c>
      <c r="R151" s="7">
        <f>+IF(H150&lt;&gt;H151,IF(H151=0,"100",IF(H151=1,$AE$102,IF(H151=2,$AI$102,IF(H151="x",$AG$102,"")))),"0")</f>
        <v>30.232558139534884</v>
      </c>
      <c r="S151" s="7" t="str">
        <f>+IF(I150&lt;&gt;I151,IF(I151=0,"100",IF(I151=1,$AE$103,IF(I151=2,$AI$103,IF(I151="x",$AG$103,"")))),"0")</f>
        <v>0</v>
      </c>
      <c r="T151" s="7" t="str">
        <f>+IF(J150&lt;&gt;J151,IF(J151=0,"100",IF(J151=1,$AE$104,IF(J151=2,$AI$104,IF(J151="x",$AG$104,"")))),"0")</f>
        <v>0</v>
      </c>
      <c r="U151" s="7" t="str">
        <f>+IF(K150&lt;&gt;K151,IF(K151=0,"100",IF(K151=1,$AE$105,IF(K151=2,$AI$105,IF(K151="x",$AG$105,"")))),"0")</f>
        <v>0</v>
      </c>
      <c r="V151" s="7" t="str">
        <f>+IF(L150&lt;&gt;L151,IF(L151=0,"100",IF(L151=1,$AE$106,IF(L151=2,$AI$106,IF(L151="x",$AG$106,"")))),"0")</f>
        <v>0</v>
      </c>
      <c r="W151" s="7" t="str">
        <f>+IF(M150&lt;&gt;M151,IF(M151=0,"100",IF(M151=1,$AE$107,IF(M151=2,$AI$107,IF(M151="x",$AG$107,"")))),"0")</f>
        <v>0</v>
      </c>
      <c r="X151" s="8">
        <f t="shared" si="122"/>
        <v>1</v>
      </c>
      <c r="Y151" s="23">
        <f t="shared" si="114"/>
        <v>30.2</v>
      </c>
      <c r="Z151" s="55"/>
      <c r="AA151" s="4" t="str">
        <f>AA75</f>
        <v>Ривер Плейт</v>
      </c>
      <c r="AB151" s="4">
        <f aca="true" t="shared" si="150" ref="AB151:AK151">AB75</f>
        <v>1</v>
      </c>
      <c r="AC151" s="4" t="str">
        <f t="shared" si="150"/>
        <v>x</v>
      </c>
      <c r="AD151" s="4">
        <f t="shared" si="150"/>
        <v>1</v>
      </c>
      <c r="AE151" s="4">
        <f t="shared" si="150"/>
        <v>2</v>
      </c>
      <c r="AF151" s="4">
        <f t="shared" si="150"/>
        <v>2</v>
      </c>
      <c r="AG151" s="4">
        <f t="shared" si="150"/>
        <v>1</v>
      </c>
      <c r="AH151" s="4">
        <f t="shared" si="150"/>
        <v>2</v>
      </c>
      <c r="AI151" s="4">
        <f t="shared" si="150"/>
        <v>1</v>
      </c>
      <c r="AJ151" s="4">
        <f t="shared" si="150"/>
        <v>2</v>
      </c>
      <c r="AK151" s="4" t="str">
        <f t="shared" si="150"/>
        <v>x</v>
      </c>
      <c r="AL151" s="7">
        <f>+IF(AB150&lt;&gt;AB151,IF(AB151=0,"100",IF(AB151=1,$AE$98,IF(AB151=2,$AI$98,IF(AB151="x",$BF$167,"")))),"0")</f>
        <v>94.92753623188406</v>
      </c>
      <c r="AM151" s="7">
        <f>+IF(AC150&lt;&gt;AC151,IF(AC151=0,"100",IF(AC151=1,$AE$99,IF(AC151=2,$AG$99,IF(AC151="x",$BF$168,"")))),"0")</f>
        <v>28.448275862068964</v>
      </c>
      <c r="AN151" s="7" t="str">
        <f>+IF(AD150&lt;&gt;AD151,IF(AD151=0,"100",IF(AD151=1,$BD$169,IF(AD151=2,$BH$169,IF(AD151="x",$BF$169,"")))),"0")</f>
        <v>0</v>
      </c>
      <c r="AO151" s="7" t="str">
        <f>+IF(AE150&lt;&gt;AE151,IF(AE151=0,"100",IF(AE151=1,$AE$101,IF(AE151=2,$AI$101,IF(AE151="x",$AG$101,"")))),"0")</f>
        <v>0</v>
      </c>
      <c r="AP151" s="7" t="str">
        <f>+IF(AF150&lt;&gt;AF151,IF(AF151=0,"100",IF(AF151=1,$AE$102,IF(AF151=2,$AI$102,IF(AF151="x",$AG$102,"")))),"0")</f>
        <v>0</v>
      </c>
      <c r="AQ151" s="7">
        <f>+IF(AG150&lt;&gt;AG151,IF(AG151=0,"100",IF(AG151=1,$AE$103,IF(AG151=2,$AI$103,IF(AG151="x",$AG$103,"")))),"0")</f>
        <v>72.65625</v>
      </c>
      <c r="AR151" s="7" t="str">
        <f>+IF(AH150&lt;&gt;AH151,IF(AH151=0,"100",IF(AH151=1,$AE$104,IF(AH151=2,$BH$173,IF(AH151="x",$AG$104,"")))),"0")</f>
        <v>0</v>
      </c>
      <c r="AS151" s="7">
        <f>+IF(AI150&lt;&gt;AI151,IF(AI151=0,"100",IF(AI151=1,$AE$105,IF(AI151=2,$BH$174,IF(AI151="x",$AG$105,"")))),"0")</f>
        <v>62.40601503759399</v>
      </c>
      <c r="AT151" s="7">
        <f>+IF(AJ150&lt;&gt;AJ151,IF(AJ151=0,"100",IF(AJ151=1,$AE$106,IF(AJ151=2,$AI$106,IF(AJ151="x",$AG$106,"")))),"0")</f>
        <v>11.11111111111111</v>
      </c>
      <c r="AU151" s="7">
        <f>+IF(AK150&lt;&gt;AK151,IF(AK151=0,"100",IF(AK151=1,$BD$176,IF(AK151=2,$AI$107,IF(AK151="x",$AE$107,"")))),"0")</f>
        <v>51.09489051094891</v>
      </c>
      <c r="AV151" s="8">
        <f t="shared" si="124"/>
        <v>6</v>
      </c>
      <c r="AW151" s="23">
        <f t="shared" si="116"/>
        <v>53.4</v>
      </c>
      <c r="AX151" s="45"/>
      <c r="AY151" s="4" t="str">
        <f>AY75</f>
        <v>Днепр</v>
      </c>
      <c r="AZ151" s="4">
        <f aca="true" t="shared" si="151" ref="AZ151:BI151">AZ75</f>
        <v>1</v>
      </c>
      <c r="BA151" s="4">
        <f t="shared" si="151"/>
        <v>2</v>
      </c>
      <c r="BB151" s="4">
        <f t="shared" si="151"/>
        <v>2</v>
      </c>
      <c r="BC151" s="4">
        <f t="shared" si="151"/>
        <v>2</v>
      </c>
      <c r="BD151" s="4">
        <f t="shared" si="151"/>
        <v>2</v>
      </c>
      <c r="BE151" s="4">
        <f t="shared" si="151"/>
        <v>1</v>
      </c>
      <c r="BF151" s="4" t="str">
        <f t="shared" si="151"/>
        <v>x</v>
      </c>
      <c r="BG151" s="4" t="str">
        <f t="shared" si="151"/>
        <v>x</v>
      </c>
      <c r="BH151" s="4" t="str">
        <f t="shared" si="151"/>
        <v>x</v>
      </c>
      <c r="BI151" s="4">
        <f t="shared" si="151"/>
        <v>2</v>
      </c>
      <c r="BJ151" s="7" t="str">
        <f>+IF(AZ150&lt;&gt;AZ151,IF(AZ151=0,"100",IF(AZ151=1,$AE$98,IF(AZ151=2,$AI$98,IF(AZ151="x",$AG$98,"")))),"0")</f>
        <v>0</v>
      </c>
      <c r="BK151" s="7" t="str">
        <f>+IF(BA150&lt;&gt;BA151,IF(BA151=0,"100",IF(BA151=1,$AE$99,IF(BA151=2,$AI$99,IF(BA151="x",$AG$99,"")))),"0")</f>
        <v>0</v>
      </c>
      <c r="BL151" s="7">
        <f>+IF(BB150&lt;&gt;BB151,IF(BB151=0,"100",IF(BB151=1,$AE$100,IF(BB151=2,$AI$100,IF(BB151="x",$AG$100,"")))),"0")</f>
        <v>18.840579710144926</v>
      </c>
      <c r="BM151" s="7" t="str">
        <f>+IF(BC150&lt;&gt;BC151,IF(BC151=0,"100",IF(BC151=1,$AE$101,IF(BC151=2,$AI$101,IF(BC151="x",$AG$101,"")))),"0")</f>
        <v>0</v>
      </c>
      <c r="BN151" s="7">
        <f>+IF(BD150&lt;&gt;BD151,IF(BD151=0,"100",IF(BD151=1,$AE$102,IF(BD151=2,$AI$102,IF(BD151="x",$AG$102,"")))),"0")</f>
        <v>44.96124031007752</v>
      </c>
      <c r="BO151" s="7" t="str">
        <f>+IF(BE150&lt;&gt;BE151,IF(BE151=0,"100",IF(BE151=1,$AE$103,IF(BE151=2,$AI$103,IF(BE151="x",$AG$103,"")))),"0")</f>
        <v>0</v>
      </c>
      <c r="BP151" s="7">
        <f>+IF(BF150&lt;&gt;BF151,IF(BF151=0,"100",IF(BF151=1,$AE$104,IF(BF151=2,$AI$104,IF(BF151="x",$AG$104,"")))),"0")</f>
        <v>10.077519379844961</v>
      </c>
      <c r="BQ151" s="7">
        <f>+IF(BG150&lt;&gt;BG151,IF(BG151=0,"100",IF(BG151=1,$AE$105,IF(BG151=2,$AI$105,IF(BG151="x",$AG$105,"")))),"0")</f>
        <v>21.05263157894737</v>
      </c>
      <c r="BR151" s="7">
        <f>+IF(BH150&lt;&gt;BH151,IF(BH151=0,"100",IF(BH151=1,$AE$106,IF(BH151=2,$AI$106,IF(BH151="x",$AG$106,"")))),"0")</f>
        <v>17.46031746031746</v>
      </c>
      <c r="BS151" s="7">
        <f>+IF(BI150&lt;&gt;BI151,IF(BI151=0,"100",IF(BI151=1,$AE$107,IF(BI151=2,$AI$107,IF(BI151="x",$AG$107,"")))),"0")</f>
        <v>28.467153284671532</v>
      </c>
      <c r="BT151" s="8">
        <f t="shared" si="126"/>
        <v>6</v>
      </c>
      <c r="BU151" s="23">
        <f t="shared" si="118"/>
        <v>23.5</v>
      </c>
      <c r="BV151" s="45"/>
      <c r="BW151" s="4">
        <f aca="true" t="shared" si="152" ref="BW151:CG151">+BW36</f>
        <v>0</v>
      </c>
      <c r="BX151" s="4">
        <f t="shared" si="152"/>
        <v>0</v>
      </c>
      <c r="BY151" s="4">
        <f t="shared" si="152"/>
        <v>0</v>
      </c>
      <c r="BZ151" s="4">
        <f t="shared" si="152"/>
        <v>0</v>
      </c>
      <c r="CA151" s="4">
        <f t="shared" si="152"/>
        <v>0</v>
      </c>
      <c r="CB151" s="4">
        <f t="shared" si="152"/>
        <v>0</v>
      </c>
      <c r="CC151" s="4">
        <f t="shared" si="152"/>
        <v>0</v>
      </c>
      <c r="CD151" s="4">
        <f t="shared" si="152"/>
        <v>0</v>
      </c>
      <c r="CE151" s="4">
        <f t="shared" si="152"/>
        <v>0</v>
      </c>
      <c r="CF151" s="4">
        <f t="shared" si="152"/>
        <v>0</v>
      </c>
      <c r="CG151" s="4">
        <f t="shared" si="152"/>
        <v>0</v>
      </c>
      <c r="CH151" s="7" t="str">
        <f>+IF(BX150&lt;&gt;BX151,IF(BX151=0,"100",IF(BX151=1,$AE$98,IF(BX151=2,$AI$98,IF(BX151="x",$BF$167,"")))),"0")</f>
        <v>0</v>
      </c>
      <c r="CI151" s="7" t="str">
        <f>+IF(BY150&lt;&gt;BY151,IF(BY151=0,"100",IF(BY151=1,$AE$99,IF(BY151=2,$AG$99,IF(BY151="x",$BF$168,"")))),"0")</f>
        <v>0</v>
      </c>
      <c r="CJ151" s="7" t="str">
        <f>+IF(BZ150&lt;&gt;BZ151,IF(BZ151=0,"100",IF(BZ151=1,$BD$169,IF(BZ151=2,$BH$169,IF(BZ151="x",$BF$169,"")))),"0")</f>
        <v>0</v>
      </c>
      <c r="CK151" s="7" t="str">
        <f>+IF(CA150&lt;&gt;CA151,IF(CA151=0,"100",IF(CA151=1,$AE$101,IF(CA151=2,$AI$101,IF(CA151="x",$AG$101,"")))),"0")</f>
        <v>0</v>
      </c>
      <c r="CL151" s="7" t="str">
        <f>+IF(CB150&lt;&gt;CB151,IF(CB151=0,"100",IF(CB151=1,$AE$102,IF(CB151=2,$AI$102,IF(CB151="x",$AG$102,"")))),"0")</f>
        <v>0</v>
      </c>
      <c r="CM151" s="7" t="str">
        <f>+IF(CC150&lt;&gt;CC151,IF(CC151=0,"100",IF(CC151=1,$AE$103,IF(CC151=2,$AI$103,IF(CC151="x",$AG$103,"")))),"0")</f>
        <v>0</v>
      </c>
      <c r="CN151" s="7" t="str">
        <f>+IF(CD150&lt;&gt;CD151,IF(CD151=0,"100",IF(CD151=1,$AE$104,IF(CD151=2,$BH$173,IF(CD151="x",$AG$104,"")))),"0")</f>
        <v>0</v>
      </c>
      <c r="CO151" s="7" t="str">
        <f>+IF(CE150&lt;&gt;CE151,IF(CE151=0,"100",IF(CE151=1,$AE$105,IF(CE151=2,$BH$174,IF(CE151="x",$AG$105,"")))),"0")</f>
        <v>0</v>
      </c>
      <c r="CP151" s="7" t="str">
        <f>+IF(CF150&lt;&gt;CF151,IF(CF151=0,"100",IF(CF151=1,$AE$106,IF(CF151=2,$AI$106,IF(CF151="x",$AG$106,"")))),"0")</f>
        <v>0</v>
      </c>
      <c r="CQ151" s="7" t="str">
        <f>+IF(CG150&lt;&gt;CG151,IF(CG151=0,"100",IF(CG151=1,$BD$176,IF(CG151=2,$AI$107,IF(CG151="x",$AE$107,"")))),"0")</f>
        <v>0</v>
      </c>
      <c r="CR151" s="8">
        <f t="shared" si="128"/>
        <v>0</v>
      </c>
      <c r="CS151" s="16" t="e">
        <f t="shared" si="120"/>
        <v>#DIV/0!</v>
      </c>
      <c r="CT151" s="13"/>
      <c r="DB151" s="11"/>
    </row>
    <row r="152" spans="1:106" ht="11.25">
      <c r="A152" s="11"/>
      <c r="B152" s="47">
        <v>5</v>
      </c>
      <c r="C152" s="12" t="str">
        <f>C77</f>
        <v>Лех</v>
      </c>
      <c r="D152" s="12">
        <f aca="true" t="shared" si="153" ref="D152:M152">D77</f>
        <v>1</v>
      </c>
      <c r="E152" s="12">
        <f t="shared" si="153"/>
        <v>2</v>
      </c>
      <c r="F152" s="12">
        <f t="shared" si="153"/>
        <v>2</v>
      </c>
      <c r="G152" s="12">
        <f t="shared" si="153"/>
        <v>2</v>
      </c>
      <c r="H152" s="12">
        <f t="shared" si="153"/>
        <v>1</v>
      </c>
      <c r="I152" s="12">
        <f t="shared" si="153"/>
        <v>0</v>
      </c>
      <c r="J152" s="12">
        <f t="shared" si="153"/>
        <v>2</v>
      </c>
      <c r="K152" s="12">
        <f t="shared" si="153"/>
        <v>1</v>
      </c>
      <c r="L152" s="12">
        <f t="shared" si="153"/>
        <v>1</v>
      </c>
      <c r="M152" s="12">
        <f t="shared" si="153"/>
        <v>2</v>
      </c>
      <c r="N152" s="4" t="str">
        <f>+IF(D152&lt;&gt;D153,IF(D152=0,"100",IF(D152=1,$AE$98,IF(D152=2,$AI$98,IF(D152="x",$AG$98,"")))),"0")</f>
        <v>0</v>
      </c>
      <c r="O152" s="4">
        <f>+IF(E152&lt;&gt;E153,IF(E152=0,"100",IF(E152=1,$AE$99,IF(E152=2,$AI$99,IF(E152="x",$AG$99,"")))),"0")</f>
        <v>41.04477611940298</v>
      </c>
      <c r="P152" s="4">
        <f>+IF(F152&lt;&gt;F153,IF(F152=0,"100",IF(F152=1,$AE$100,IF(F152=2,$AI$100,IF(F152="x",$AG$100,"")))),"0")</f>
        <v>18.840579710144926</v>
      </c>
      <c r="Q152" s="4" t="str">
        <f>+IF(G152&lt;&gt;G153,IF(G152=0,"100",IF(G152=1,$AE$101,IF(G152=2,$AI$101,IF(G152="x",$AG$101,"")))),"0")</f>
        <v>0</v>
      </c>
      <c r="R152" s="4">
        <f>+IF(H152&lt;&gt;H153,IF(H152=0,"100",IF(H152=1,$AE$102,IF(H152=2,$AI$102,IF(H152="x",$AG$102,"")))),"0")</f>
        <v>30.232558139534884</v>
      </c>
      <c r="S152" s="4" t="str">
        <f>+IF(I152&lt;&gt;I153,IF(I152=0,"100",IF(I152=1,$AE$103,IF(I152=2,$AI$103,IF(I152="x",$AG$103,"")))),"0")</f>
        <v>100</v>
      </c>
      <c r="T152" s="4">
        <f>+IF(J152&lt;&gt;J153,IF(J152=0,"100",IF(J152=1,$AE$104,IF(J152=2,$AI$104,IF(J152="x",$AG$104,"")))),"0")</f>
        <v>81.3953488372093</v>
      </c>
      <c r="U152" s="4" t="str">
        <f>+IF(K152&lt;&gt;K153,IF(K152=0,"100",IF(K152=1,$AE$105,IF(K152=2,$AI$105,IF(K152="x",$AG$105,"")))),"0")</f>
        <v>0</v>
      </c>
      <c r="V152" s="4" t="str">
        <f>+IF(L152&lt;&gt;L153,IF(L152=0,"100",IF(L152=1,$AE$106,IF(L152=2,$AI$106,IF(L152="x",$AG$106,"")))),"0")</f>
        <v>0</v>
      </c>
      <c r="W152" s="4">
        <f>+IF(M152&lt;&gt;M153,IF(M152=0,"100",IF(M152=1,$AE$107,IF(M152=2,$AI$107,IF(M152="x",$AG$107,"")))),"0")</f>
        <v>28.467153284671532</v>
      </c>
      <c r="X152" s="8">
        <f t="shared" si="122"/>
        <v>6</v>
      </c>
      <c r="Y152" s="22">
        <f t="shared" si="114"/>
        <v>50</v>
      </c>
      <c r="Z152" s="48">
        <v>5</v>
      </c>
      <c r="AA152" s="12" t="str">
        <f>AA77</f>
        <v>Лилль</v>
      </c>
      <c r="AB152" s="12">
        <f aca="true" t="shared" si="154" ref="AB152:AK152">AB77</f>
        <v>1</v>
      </c>
      <c r="AC152" s="12">
        <f t="shared" si="154"/>
        <v>1</v>
      </c>
      <c r="AD152" s="12">
        <f t="shared" si="154"/>
        <v>2</v>
      </c>
      <c r="AE152" s="12">
        <f t="shared" si="154"/>
        <v>2</v>
      </c>
      <c r="AF152" s="12">
        <f t="shared" si="154"/>
        <v>2</v>
      </c>
      <c r="AG152" s="12" t="str">
        <f t="shared" si="154"/>
        <v>x</v>
      </c>
      <c r="AH152" s="12">
        <f t="shared" si="154"/>
        <v>2</v>
      </c>
      <c r="AI152" s="12" t="str">
        <f t="shared" si="154"/>
        <v>x</v>
      </c>
      <c r="AJ152" s="12">
        <f t="shared" si="154"/>
        <v>0</v>
      </c>
      <c r="AK152" s="12">
        <f t="shared" si="154"/>
        <v>2</v>
      </c>
      <c r="AL152" s="4" t="str">
        <f>+IF(AB152&lt;&gt;AB153,IF(AB152=0,"100",IF(AB152=1,$AE$98,IF(AB152=2,$AI$98,IF(AB152="x",$BF$167,"")))),"0")</f>
        <v>0</v>
      </c>
      <c r="AM152" s="4">
        <f>+IF(AC152&lt;&gt;AC153,IF(AC152=0,"100",IF(AC152=1,$AE$99,IF(AC152=2,$AG$99,IF(AC152="x",$BF$168,"")))),"0")</f>
        <v>29.850746268656717</v>
      </c>
      <c r="AN152" s="4">
        <f>+IF(AD152&lt;&gt;AD153,IF(AD152=0,"100",IF(AD152=1,$BD$169,IF(AD152=2,$BH$169,IF(AD152="x",$BF$169,"")))),"0")</f>
        <v>20.338983050847457</v>
      </c>
      <c r="AO152" s="4" t="str">
        <f>+IF(AE152&lt;&gt;AE153,IF(AE152=0,"100",IF(AE152=1,$AE$101,IF(AE152=2,$AI$101,IF(AE152="x",$AG$101,"")))),"0")</f>
        <v>0</v>
      </c>
      <c r="AP152" s="4">
        <f>+IF(AF152&lt;&gt;AF153,IF(AF152=0,"100",IF(AF152=1,$AE$102,IF(AF152=2,$AI$102,IF(AF152="x",$AG$102,"")))),"0")</f>
        <v>44.96124031007752</v>
      </c>
      <c r="AQ152" s="4">
        <f>+IF(AG152&lt;&gt;AG153,IF(AG152=0,"100",IF(AG152=1,$AE$103,IF(AG152=2,$AI$103,IF(AG152="x",$AG$103,"")))),"0")</f>
        <v>19.53125</v>
      </c>
      <c r="AR152" s="4">
        <f>+IF(AH152&lt;&gt;AH153,IF(AH152=0,"100",IF(AH152=1,$AE$104,IF(AH152=2,$BH$173,IF(AH152="x",$AG$104,"")))),"0")</f>
        <v>79.0909090909091</v>
      </c>
      <c r="AS152" s="4">
        <f>+IF(AI152&lt;&gt;AI153,IF(AI152=0,"100",IF(AI152=1,$AE$105,IF(AI152=2,$BH$174,IF(AI152="x",$AG$105,"")))),"0")</f>
        <v>21.05263157894737</v>
      </c>
      <c r="AT152" s="4" t="str">
        <f>+IF(AJ152&lt;&gt;AJ153,IF(AJ152=0,"100",IF(AJ152=1,$AE$106,IF(AJ152=2,$AI$106,IF(AJ152="x",$AG$106,"")))),"0")</f>
        <v>100</v>
      </c>
      <c r="AU152" s="4" t="str">
        <f>+IF(AK152&lt;&gt;AK153,IF(AK152=0,"100",IF(AK152=1,$BD$176,IF(AK152=2,$AI$107,IF(AK152="x",$AE$107,"")))),"0")</f>
        <v>0</v>
      </c>
      <c r="AV152" s="8">
        <f t="shared" si="124"/>
        <v>7</v>
      </c>
      <c r="AW152" s="22">
        <f t="shared" si="116"/>
        <v>45</v>
      </c>
      <c r="AX152" s="49">
        <v>5</v>
      </c>
      <c r="AY152" s="12" t="str">
        <f>AY77</f>
        <v>Фулхэм</v>
      </c>
      <c r="AZ152" s="12">
        <f aca="true" t="shared" si="155" ref="AZ152:BI152">AZ77</f>
        <v>1</v>
      </c>
      <c r="BA152" s="12" t="str">
        <f t="shared" si="155"/>
        <v>x</v>
      </c>
      <c r="BB152" s="12" t="str">
        <f t="shared" si="155"/>
        <v>x</v>
      </c>
      <c r="BC152" s="12">
        <f t="shared" si="155"/>
        <v>2</v>
      </c>
      <c r="BD152" s="12">
        <f t="shared" si="155"/>
        <v>2</v>
      </c>
      <c r="BE152" s="12">
        <f t="shared" si="155"/>
        <v>0</v>
      </c>
      <c r="BF152" s="12">
        <f t="shared" si="155"/>
        <v>2</v>
      </c>
      <c r="BG152" s="12" t="str">
        <f t="shared" si="155"/>
        <v>x</v>
      </c>
      <c r="BH152" s="12">
        <f t="shared" si="155"/>
        <v>1</v>
      </c>
      <c r="BI152" s="12">
        <f t="shared" si="155"/>
        <v>1</v>
      </c>
      <c r="BJ152" s="4" t="str">
        <f>+IF(AZ152&lt;&gt;AZ153,IF(AZ152=0,"100",IF(AZ152=1,$AE$98,IF(AZ152=2,$AI$98,IF(AZ152="x",$AG$98,"")))),"0")</f>
        <v>0</v>
      </c>
      <c r="BK152" s="4" t="str">
        <f>+IF(BA152&lt;&gt;BA153,IF(BA152=0,"100",IF(BA152=1,$AE$99,IF(BA152=2,$AI$99,IF(BA152="x",$AG$99,"")))),"0")</f>
        <v>0</v>
      </c>
      <c r="BL152" s="4">
        <f>+IF(BB152&lt;&gt;BB153,IF(BB152=0,"100",IF(BB152=1,$AE$100,IF(BB152=2,$AI$100,IF(BB152="x",$AG$100,"")))),"0")</f>
        <v>11.594202898550725</v>
      </c>
      <c r="BM152" s="4" t="str">
        <f>+IF(BC152&lt;&gt;BC153,IF(BC152=0,"100",IF(BC152=1,$AE$101,IF(BC152=2,$AI$101,IF(BC152="x",$AG$101,"")))),"0")</f>
        <v>0</v>
      </c>
      <c r="BN152" s="4">
        <f>+IF(BD152&lt;&gt;BD153,IF(BD152=0,"100",IF(BD152=1,$AE$102,IF(BD152=2,$AI$102,IF(BD152="x",$AG$102,"")))),"0")</f>
        <v>44.96124031007752</v>
      </c>
      <c r="BO152" s="4" t="str">
        <f>+IF(BE152&lt;&gt;BE153,IF(BE152=0,"100",IF(BE152=1,$AE$103,IF(BE152=2,$AI$103,IF(BE152="x",$AG$103,"")))),"0")</f>
        <v>100</v>
      </c>
      <c r="BP152" s="4" t="str">
        <f>+IF(BF152&lt;&gt;BF153,IF(BF152=0,"100",IF(BF152=1,$AE$104,IF(BF152=2,$AI$104,IF(BF152="x",$AG$104,"")))),"0")</f>
        <v>0</v>
      </c>
      <c r="BQ152" s="4">
        <f>+IF(BG152&lt;&gt;BG153,IF(BG152=0,"100",IF(BG152=1,$AE$105,IF(BG152=2,$AI$105,IF(BG152="x",$AG$105,"")))),"0")</f>
        <v>21.05263157894737</v>
      </c>
      <c r="BR152" s="4">
        <f>+IF(BH152&lt;&gt;BH153,IF(BH152=0,"100",IF(BH152=1,$AE$106,IF(BH152=2,$AI$106,IF(BH152="x",$AG$106,"")))),"0")</f>
        <v>71.42857142857143</v>
      </c>
      <c r="BS152" s="4">
        <f>+IF(BI152&lt;&gt;BI153,IF(BI152=0,"100",IF(BI152=1,$AE$107,IF(BI152=2,$AI$107,IF(BI152="x",$AG$107,"")))),"0")</f>
        <v>51.09489051094891</v>
      </c>
      <c r="BT152" s="8">
        <f t="shared" si="126"/>
        <v>6</v>
      </c>
      <c r="BU152" s="22">
        <f t="shared" si="118"/>
        <v>50</v>
      </c>
      <c r="BV152" s="49">
        <v>5</v>
      </c>
      <c r="BW152" s="12">
        <f aca="true" t="shared" si="156" ref="BW152:CG152">+BW38</f>
        <v>0</v>
      </c>
      <c r="BX152" s="12">
        <f t="shared" si="156"/>
        <v>0</v>
      </c>
      <c r="BY152" s="12">
        <f t="shared" si="156"/>
        <v>0</v>
      </c>
      <c r="BZ152" s="12">
        <f t="shared" si="156"/>
        <v>0</v>
      </c>
      <c r="CA152" s="12">
        <f t="shared" si="156"/>
        <v>0</v>
      </c>
      <c r="CB152" s="12">
        <f t="shared" si="156"/>
        <v>0</v>
      </c>
      <c r="CC152" s="12">
        <f t="shared" si="156"/>
        <v>0</v>
      </c>
      <c r="CD152" s="12">
        <f t="shared" si="156"/>
        <v>0</v>
      </c>
      <c r="CE152" s="12">
        <f t="shared" si="156"/>
        <v>0</v>
      </c>
      <c r="CF152" s="12">
        <f t="shared" si="156"/>
        <v>0</v>
      </c>
      <c r="CG152" s="12">
        <f t="shared" si="156"/>
        <v>0</v>
      </c>
      <c r="CH152" s="4" t="str">
        <f>+IF(BX152&lt;&gt;BX153,IF(BX152=0,"100",IF(BX152=1,$AE$98,IF(BX152=2,$AI$98,IF(BX152="x",$BF$167,"")))),"0")</f>
        <v>0</v>
      </c>
      <c r="CI152" s="4" t="str">
        <f>+IF(BY152&lt;&gt;BY153,IF(BY152=0,"100",IF(BY152=1,$AE$99,IF(BY152=2,$AG$99,IF(BY152="x",$BF$168,"")))),"0")</f>
        <v>0</v>
      </c>
      <c r="CJ152" s="4" t="str">
        <f>+IF(BZ152&lt;&gt;BZ153,IF(BZ152=0,"100",IF(BZ152=1,$BD$169,IF(BZ152=2,$BH$169,IF(BZ152="x",$BF$169,"")))),"0")</f>
        <v>0</v>
      </c>
      <c r="CK152" s="4" t="str">
        <f>+IF(CA152&lt;&gt;CA153,IF(CA152=0,"100",IF(CA152=1,$AE$101,IF(CA152=2,$AI$101,IF(CA152="x",$AG$101,"")))),"0")</f>
        <v>0</v>
      </c>
      <c r="CL152" s="4" t="str">
        <f>+IF(CB152&lt;&gt;CB153,IF(CB152=0,"100",IF(CB152=1,$AE$102,IF(CB152=2,$AI$102,IF(CB152="x",$AG$102,"")))),"0")</f>
        <v>0</v>
      </c>
      <c r="CM152" s="4" t="str">
        <f>+IF(CC152&lt;&gt;CC153,IF(CC152=0,"100",IF(CC152=1,$AE$103,IF(CC152=2,$AI$103,IF(CC152="x",$AG$103,"")))),"0")</f>
        <v>0</v>
      </c>
      <c r="CN152" s="4" t="str">
        <f>+IF(CD152&lt;&gt;CD153,IF(CD152=0,"100",IF(CD152=1,$AE$104,IF(CD152=2,$BH$173,IF(CD152="x",$AG$104,"")))),"0")</f>
        <v>0</v>
      </c>
      <c r="CO152" s="4" t="str">
        <f>+IF(CE152&lt;&gt;CE153,IF(CE152=0,"100",IF(CE152=1,$AE$105,IF(CE152=2,$BH$174,IF(CE152="x",$AG$105,"")))),"0")</f>
        <v>0</v>
      </c>
      <c r="CP152" s="4" t="str">
        <f>+IF(CF152&lt;&gt;CF153,IF(CF152=0,"100",IF(CF152=1,$AE$106,IF(CF152=2,$AI$106,IF(CF152="x",$AG$106,"")))),"0")</f>
        <v>0</v>
      </c>
      <c r="CQ152" s="4" t="str">
        <f>+IF(CG152&lt;&gt;CG153,IF(CG152=0,"100",IF(CG152=1,$BD$176,IF(CG152=2,$AI$107,IF(CG152="x",$AE$107,"")))),"0")</f>
        <v>0</v>
      </c>
      <c r="CR152" s="8">
        <f t="shared" si="128"/>
        <v>0</v>
      </c>
      <c r="CS152" s="17" t="e">
        <f t="shared" si="120"/>
        <v>#DIV/0!</v>
      </c>
      <c r="CT152" s="13"/>
      <c r="DB152" s="11"/>
    </row>
    <row r="153" spans="1:106" ht="11.25">
      <c r="A153" s="11"/>
      <c r="B153" s="47"/>
      <c r="C153" s="12" t="str">
        <f>C78</f>
        <v>Нафтан</v>
      </c>
      <c r="D153" s="12">
        <f aca="true" t="shared" si="157" ref="D153:M153">D78</f>
        <v>1</v>
      </c>
      <c r="E153" s="12">
        <f t="shared" si="157"/>
        <v>1</v>
      </c>
      <c r="F153" s="12">
        <f t="shared" si="157"/>
        <v>1</v>
      </c>
      <c r="G153" s="12">
        <f t="shared" si="157"/>
        <v>2</v>
      </c>
      <c r="H153" s="12">
        <f t="shared" si="157"/>
        <v>2</v>
      </c>
      <c r="I153" s="12">
        <f t="shared" si="157"/>
        <v>1</v>
      </c>
      <c r="J153" s="12">
        <f t="shared" si="157"/>
        <v>1</v>
      </c>
      <c r="K153" s="12">
        <f t="shared" si="157"/>
        <v>1</v>
      </c>
      <c r="L153" s="12">
        <f t="shared" si="157"/>
        <v>1</v>
      </c>
      <c r="M153" s="12">
        <f t="shared" si="157"/>
        <v>1</v>
      </c>
      <c r="N153" s="7" t="str">
        <f>+IF(D152&lt;&gt;D153,IF(D153=0,"100",IF(D153=1,$AE$98,IF(D153=2,$AI$98,IF(D153="x",$AG$98,"")))),"0")</f>
        <v>0</v>
      </c>
      <c r="O153" s="7">
        <f>+IF(E152&lt;&gt;E153,IF(E153=0,"100",IF(E153=1,$AE$99,IF(E153=2,$AI$99,IF(E153="x",$AG$99,"")))),"0")</f>
        <v>29.850746268656717</v>
      </c>
      <c r="P153" s="7">
        <f>+IF(F152&lt;&gt;F153,IF(F153=0,"100",IF(F153=1,$AE$100,IF(F153=2,$AI$100,IF(F153="x",$AG$100,"")))),"0")</f>
        <v>69.56521739130434</v>
      </c>
      <c r="Q153" s="7" t="str">
        <f>+IF(G152&lt;&gt;G153,IF(G153=0,"100",IF(G153=1,$AE$101,IF(G153=2,$AI$101,IF(G153="x",$AG$101,"")))),"0")</f>
        <v>0</v>
      </c>
      <c r="R153" s="7">
        <f>+IF(H152&lt;&gt;H153,IF(H153=0,"100",IF(H153=1,$AE$102,IF(H153=2,$AI$102,IF(H153="x",$AG$102,"")))),"0")</f>
        <v>44.96124031007752</v>
      </c>
      <c r="S153" s="7">
        <f>+IF(I152&lt;&gt;I153,IF(I153=0,"100",IF(I153=1,$AE$103,IF(I153=2,$AI$103,IF(I153="x",$AG$103,"")))),"0")</f>
        <v>72.65625</v>
      </c>
      <c r="T153" s="7">
        <f>+IF(J152&lt;&gt;J153,IF(J153=0,"100",IF(J153=1,$AE$104,IF(J153=2,$AI$104,IF(J153="x",$AG$104,"")))),"0")</f>
        <v>8.527131782945736</v>
      </c>
      <c r="U153" s="7" t="str">
        <f>+IF(K152&lt;&gt;K153,IF(K153=0,"100",IF(K153=1,$AE$105,IF(K153=2,$AI$105,IF(K153="x",$AG$105,"")))),"0")</f>
        <v>0</v>
      </c>
      <c r="V153" s="7" t="str">
        <f>+IF(L152&lt;&gt;L153,IF(L153=0,"100",IF(L153=1,$AE$106,IF(L153=2,$AI$106,IF(L153="x",$AG$106,"")))),"0")</f>
        <v>0</v>
      </c>
      <c r="W153" s="7">
        <f>+IF(M152&lt;&gt;M153,IF(M153=0,"100",IF(M153=1,$AE$107,IF(M153=2,$AI$107,IF(M153="x",$AG$107,"")))),"0")</f>
        <v>51.09489051094891</v>
      </c>
      <c r="X153" s="8">
        <f t="shared" si="122"/>
        <v>6</v>
      </c>
      <c r="Y153" s="23">
        <f t="shared" si="114"/>
        <v>46.1</v>
      </c>
      <c r="Z153" s="48"/>
      <c r="AA153" s="12" t="str">
        <f>AA78</f>
        <v>Юве Стабия</v>
      </c>
      <c r="AB153" s="12">
        <f aca="true" t="shared" si="158" ref="AB153:AK153">AB78</f>
        <v>1</v>
      </c>
      <c r="AC153" s="12" t="str">
        <f t="shared" si="158"/>
        <v>x</v>
      </c>
      <c r="AD153" s="12" t="str">
        <f t="shared" si="158"/>
        <v>x</v>
      </c>
      <c r="AE153" s="12">
        <f t="shared" si="158"/>
        <v>2</v>
      </c>
      <c r="AF153" s="12" t="str">
        <f t="shared" si="158"/>
        <v>x</v>
      </c>
      <c r="AG153" s="12">
        <f t="shared" si="158"/>
        <v>1</v>
      </c>
      <c r="AH153" s="12" t="str">
        <f t="shared" si="158"/>
        <v>x</v>
      </c>
      <c r="AI153" s="12">
        <f t="shared" si="158"/>
        <v>1</v>
      </c>
      <c r="AJ153" s="12">
        <f t="shared" si="158"/>
        <v>1</v>
      </c>
      <c r="AK153" s="12">
        <f t="shared" si="158"/>
        <v>2</v>
      </c>
      <c r="AL153" s="7" t="str">
        <f>+IF(AB152&lt;&gt;AB153,IF(AB153=0,"100",IF(AB153=1,$AE$98,IF(AB153=2,$AI$98,IF(AB153="x",$BF$167,"")))),"0")</f>
        <v>0</v>
      </c>
      <c r="AM153" s="7">
        <f>+IF(AC152&lt;&gt;AC153,IF(AC153=0,"100",IF(AC153=1,$AE$99,IF(AC153=2,$AG$99,IF(AC153="x",$BF$168,"")))),"0")</f>
        <v>28.448275862068964</v>
      </c>
      <c r="AN153" s="7">
        <f>+IF(AD152&lt;&gt;AD153,IF(AD153=0,"100",IF(AD153=1,$BD$169,IF(AD153=2,$BH$169,IF(AD153="x",$BF$169,"")))),"0")</f>
        <v>13.559322033898304</v>
      </c>
      <c r="AO153" s="7" t="str">
        <f>+IF(AE152&lt;&gt;AE153,IF(AE153=0,"100",IF(AE153=1,$AE$101,IF(AE153=2,$AI$101,IF(AE153="x",$AG$101,"")))),"0")</f>
        <v>0</v>
      </c>
      <c r="AP153" s="7">
        <f>+IF(AF152&lt;&gt;AF153,IF(AF153=0,"100",IF(AF153=1,$AE$102,IF(AF153=2,$AI$102,IF(AF153="x",$AG$102,"")))),"0")</f>
        <v>24.8062015503876</v>
      </c>
      <c r="AQ153" s="7">
        <f>+IF(AG152&lt;&gt;AG153,IF(AG153=0,"100",IF(AG153=1,$AE$103,IF(AG153=2,$AI$103,IF(AG153="x",$AG$103,"")))),"0")</f>
        <v>72.65625</v>
      </c>
      <c r="AR153" s="7">
        <f>+IF(AH152&lt;&gt;AH153,IF(AH153=0,"100",IF(AH153=1,$AE$104,IF(AH153=2,$BH$173,IF(AH153="x",$AG$104,"")))),"0")</f>
        <v>10.077519379844961</v>
      </c>
      <c r="AS153" s="7">
        <f>+IF(AI152&lt;&gt;AI153,IF(AI153=0,"100",IF(AI153=1,$AE$105,IF(AI153=2,$BH$174,IF(AI153="x",$AG$105,"")))),"0")</f>
        <v>62.40601503759399</v>
      </c>
      <c r="AT153" s="7">
        <f>+IF(AJ152&lt;&gt;AJ153,IF(AJ153=0,"100",IF(AJ153=1,$AE$106,IF(AJ153=2,$AI$106,IF(AJ153="x",$AG$106,"")))),"0")</f>
        <v>71.42857142857143</v>
      </c>
      <c r="AU153" s="7" t="str">
        <f>+IF(AK152&lt;&gt;AK153,IF(AK153=0,"100",IF(AK153=1,$BD$176,IF(AK153=2,$AI$107,IF(AK153="x",$AE$107,"")))),"0")</f>
        <v>0</v>
      </c>
      <c r="AV153" s="8">
        <f t="shared" si="124"/>
        <v>7</v>
      </c>
      <c r="AW153" s="23">
        <f t="shared" si="116"/>
        <v>40.5</v>
      </c>
      <c r="AX153" s="50"/>
      <c r="AY153" s="12" t="str">
        <f>AY78</f>
        <v>Ковентри</v>
      </c>
      <c r="AZ153" s="12">
        <f aca="true" t="shared" si="159" ref="AZ153:BI153">AZ78</f>
        <v>1</v>
      </c>
      <c r="BA153" s="12" t="str">
        <f t="shared" si="159"/>
        <v>x</v>
      </c>
      <c r="BB153" s="12">
        <f t="shared" si="159"/>
        <v>1</v>
      </c>
      <c r="BC153" s="12">
        <f t="shared" si="159"/>
        <v>2</v>
      </c>
      <c r="BD153" s="12">
        <f t="shared" si="159"/>
        <v>1</v>
      </c>
      <c r="BE153" s="12">
        <f t="shared" si="159"/>
        <v>2</v>
      </c>
      <c r="BF153" s="12">
        <f t="shared" si="159"/>
        <v>2</v>
      </c>
      <c r="BG153" s="12">
        <f t="shared" si="159"/>
        <v>1</v>
      </c>
      <c r="BH153" s="12" t="str">
        <f t="shared" si="159"/>
        <v>x</v>
      </c>
      <c r="BI153" s="12" t="str">
        <f t="shared" si="159"/>
        <v>x</v>
      </c>
      <c r="BJ153" s="7" t="str">
        <f>+IF(AZ152&lt;&gt;AZ153,IF(AZ153=0,"100",IF(AZ153=1,$AE$98,IF(AZ153=2,$AI$98,IF(AZ153="x",$AG$98,"")))),"0")</f>
        <v>0</v>
      </c>
      <c r="BK153" s="7" t="str">
        <f>+IF(BA152&lt;&gt;BA153,IF(BA153=0,"100",IF(BA153=1,$AE$99,IF(BA153=2,$AI$99,IF(BA153="x",$AG$99,"")))),"0")</f>
        <v>0</v>
      </c>
      <c r="BL153" s="7">
        <f>+IF(BB152&lt;&gt;BB153,IF(BB153=0,"100",IF(BB153=1,$AE$100,IF(BB153=2,$AI$100,IF(BB153="x",$AG$100,"")))),"0")</f>
        <v>69.56521739130434</v>
      </c>
      <c r="BM153" s="7" t="str">
        <f>+IF(BC152&lt;&gt;BC153,IF(BC153=0,"100",IF(BC153=1,$AE$101,IF(BC153=2,$AI$101,IF(BC153="x",$AG$101,"")))),"0")</f>
        <v>0</v>
      </c>
      <c r="BN153" s="7">
        <f>+IF(BD152&lt;&gt;BD153,IF(BD153=0,"100",IF(BD153=1,$AE$102,IF(BD153=2,$AI$102,IF(BD153="x",$AG$102,"")))),"0")</f>
        <v>30.232558139534884</v>
      </c>
      <c r="BO153" s="7">
        <f>+IF(BE152&lt;&gt;BE153,IF(BE153=0,"100",IF(BE153=1,$AE$103,IF(BE153=2,$AI$103,IF(BE153="x",$AG$103,"")))),"0")</f>
        <v>7.8125</v>
      </c>
      <c r="BP153" s="7" t="str">
        <f>+IF(BF152&lt;&gt;BF153,IF(BF153=0,"100",IF(BF153=1,$AE$104,IF(BF153=2,$AI$104,IF(BF153="x",$AG$104,"")))),"0")</f>
        <v>0</v>
      </c>
      <c r="BQ153" s="7">
        <f>+IF(BG152&lt;&gt;BG153,IF(BG153=0,"100",IF(BG153=1,$AE$105,IF(BG153=2,$AI$105,IF(BG153="x",$AG$105,"")))),"0")</f>
        <v>62.40601503759399</v>
      </c>
      <c r="BR153" s="7">
        <f>+IF(BH152&lt;&gt;BH153,IF(BH153=0,"100",IF(BH153=1,$AE$106,IF(BH153=2,$AI$106,IF(BH153="x",$AG$106,"")))),"0")</f>
        <v>17.46031746031746</v>
      </c>
      <c r="BS153" s="7">
        <f>+IF(BI152&lt;&gt;BI153,IF(BI153=0,"100",IF(BI153=1,$AE$107,IF(BI153=2,$AI$107,IF(BI153="x",$AG$107,"")))),"0")</f>
        <v>20.437956204379564</v>
      </c>
      <c r="BT153" s="8">
        <f t="shared" si="126"/>
        <v>6</v>
      </c>
      <c r="BU153" s="23">
        <f t="shared" si="118"/>
        <v>34.7</v>
      </c>
      <c r="BV153" s="50"/>
      <c r="BW153" s="12">
        <f aca="true" t="shared" si="160" ref="BW153:CG153">+BW39</f>
        <v>0</v>
      </c>
      <c r="BX153" s="12">
        <f t="shared" si="160"/>
        <v>0</v>
      </c>
      <c r="BY153" s="12">
        <f t="shared" si="160"/>
        <v>0</v>
      </c>
      <c r="BZ153" s="12">
        <f t="shared" si="160"/>
        <v>0</v>
      </c>
      <c r="CA153" s="12">
        <f t="shared" si="160"/>
        <v>0</v>
      </c>
      <c r="CB153" s="12">
        <f t="shared" si="160"/>
        <v>0</v>
      </c>
      <c r="CC153" s="12">
        <f t="shared" si="160"/>
        <v>0</v>
      </c>
      <c r="CD153" s="12">
        <f t="shared" si="160"/>
        <v>0</v>
      </c>
      <c r="CE153" s="12">
        <f t="shared" si="160"/>
        <v>0</v>
      </c>
      <c r="CF153" s="12">
        <f t="shared" si="160"/>
        <v>0</v>
      </c>
      <c r="CG153" s="12">
        <f t="shared" si="160"/>
        <v>0</v>
      </c>
      <c r="CH153" s="7" t="str">
        <f>+IF(BX152&lt;&gt;BX153,IF(BX153=0,"100",IF(BX153=1,$AE$98,IF(BX153=2,$AI$98,IF(BX153="x",$BF$167,"")))),"0")</f>
        <v>0</v>
      </c>
      <c r="CI153" s="7" t="str">
        <f>+IF(BY152&lt;&gt;BY153,IF(BY153=0,"100",IF(BY153=1,$AE$99,IF(BY153=2,$AG$99,IF(BY153="x",$BF$168,"")))),"0")</f>
        <v>0</v>
      </c>
      <c r="CJ153" s="7" t="str">
        <f>+IF(BZ152&lt;&gt;BZ153,IF(BZ153=0,"100",IF(BZ153=1,$BD$169,IF(BZ153=2,$BH$169,IF(BZ153="x",$BF$169,"")))),"0")</f>
        <v>0</v>
      </c>
      <c r="CK153" s="7" t="str">
        <f>+IF(CA152&lt;&gt;CA153,IF(CA153=0,"100",IF(CA153=1,$AE$101,IF(CA153=2,$AI$101,IF(CA153="x",$AG$101,"")))),"0")</f>
        <v>0</v>
      </c>
      <c r="CL153" s="7" t="str">
        <f>+IF(CB152&lt;&gt;CB153,IF(CB153=0,"100",IF(CB153=1,$AE$102,IF(CB153=2,$AI$102,IF(CB153="x",$AG$102,"")))),"0")</f>
        <v>0</v>
      </c>
      <c r="CM153" s="7" t="str">
        <f>+IF(CC152&lt;&gt;CC153,IF(CC153=0,"100",IF(CC153=1,$AE$103,IF(CC153=2,$AI$103,IF(CC153="x",$AG$103,"")))),"0")</f>
        <v>0</v>
      </c>
      <c r="CN153" s="7" t="str">
        <f>+IF(CD152&lt;&gt;CD153,IF(CD153=0,"100",IF(CD153=1,$AE$104,IF(CD153=2,$BH$173,IF(CD153="x",$AG$104,"")))),"0")</f>
        <v>0</v>
      </c>
      <c r="CO153" s="7" t="str">
        <f>+IF(CE152&lt;&gt;CE153,IF(CE153=0,"100",IF(CE153=1,$AE$105,IF(CE153=2,$BH$174,IF(CE153="x",$AG$105,"")))),"0")</f>
        <v>0</v>
      </c>
      <c r="CP153" s="7" t="str">
        <f>+IF(CF152&lt;&gt;CF153,IF(CF153=0,"100",IF(CF153=1,$AE$106,IF(CF153=2,$AI$106,IF(CF153="x",$AG$106,"")))),"0")</f>
        <v>0</v>
      </c>
      <c r="CQ153" s="7" t="str">
        <f>+IF(CG152&lt;&gt;CG153,IF(CG153=0,"100",IF(CG153=1,$BD$176,IF(CG153=2,$AI$107,IF(CG153="x",$AE$107,"")))),"0")</f>
        <v>0</v>
      </c>
      <c r="CR153" s="8">
        <f t="shared" si="128"/>
        <v>0</v>
      </c>
      <c r="CS153" s="16" t="e">
        <f t="shared" si="120"/>
        <v>#DIV/0!</v>
      </c>
      <c r="CT153" s="13"/>
      <c r="DB153" s="11"/>
    </row>
    <row r="154" spans="1:106" ht="11.25">
      <c r="A154" s="11"/>
      <c r="B154" s="54">
        <v>6</v>
      </c>
      <c r="C154" s="4" t="str">
        <f>C80</f>
        <v>Фейеноорд</v>
      </c>
      <c r="D154" s="4">
        <f aca="true" t="shared" si="161" ref="D154:M154">D80</f>
        <v>1</v>
      </c>
      <c r="E154" s="4">
        <f t="shared" si="161"/>
        <v>2</v>
      </c>
      <c r="F154" s="4">
        <f t="shared" si="161"/>
        <v>2</v>
      </c>
      <c r="G154" s="4">
        <f t="shared" si="161"/>
        <v>2</v>
      </c>
      <c r="H154" s="4" t="str">
        <f t="shared" si="161"/>
        <v>x</v>
      </c>
      <c r="I154" s="4">
        <f t="shared" si="161"/>
        <v>1</v>
      </c>
      <c r="J154" s="4">
        <f t="shared" si="161"/>
        <v>2</v>
      </c>
      <c r="K154" s="4">
        <f t="shared" si="161"/>
        <v>0</v>
      </c>
      <c r="L154" s="4">
        <f t="shared" si="161"/>
        <v>1</v>
      </c>
      <c r="M154" s="4" t="str">
        <f t="shared" si="161"/>
        <v>x</v>
      </c>
      <c r="N154" s="4" t="str">
        <f>+IF(D154&lt;&gt;D155,IF(D154=0,"100",IF(D154=1,$AE$98,IF(D154=2,$AI$98,IF(D154="x",$AG$98,"")))),"0")</f>
        <v>0</v>
      </c>
      <c r="O154" s="4">
        <f>+IF(E154&lt;&gt;E155,IF(E154=0,"100",IF(E154=1,$AE$99,IF(E154=2,$AI$99,IF(E154="x",$AG$99,"")))),"0")</f>
        <v>41.04477611940298</v>
      </c>
      <c r="P154" s="4" t="str">
        <f>+IF(F154&lt;&gt;F155,IF(F154=0,"100",IF(F154=1,$AE$100,IF(F154=2,$AI$100,IF(F154="x",$AG$100,"")))),"0")</f>
        <v>0</v>
      </c>
      <c r="Q154" s="4" t="str">
        <f>+IF(G154&lt;&gt;G155,IF(G154=0,"100",IF(G154=1,$AE$101,IF(G154=2,$AI$101,IF(G154="x",$AG$101,"")))),"0")</f>
        <v>0</v>
      </c>
      <c r="R154" s="4">
        <f>+IF(H154&lt;&gt;H155,IF(H154=0,"100",IF(H154=1,$AE$102,IF(H154=2,$AI$102,IF(H154="x",$AG$102,"")))),"0")</f>
        <v>24.8062015503876</v>
      </c>
      <c r="S154" s="4" t="str">
        <f>+IF(I154&lt;&gt;I155,IF(I154=0,"100",IF(I154=1,$AE$103,IF(I154=2,$AI$103,IF(I154="x",$AG$103,"")))),"0")</f>
        <v>0</v>
      </c>
      <c r="T154" s="4" t="str">
        <f>+IF(J154&lt;&gt;J155,IF(J154=0,"100",IF(J154=1,$AE$104,IF(J154=2,$AI$104,IF(J154="x",$AG$104,"")))),"0")</f>
        <v>0</v>
      </c>
      <c r="U154" s="4" t="str">
        <f>+IF(K154&lt;&gt;K155,IF(K154=0,"100",IF(K154=1,$AE$105,IF(K154=2,$AI$105,IF(K154="x",$AG$105,"")))),"0")</f>
        <v>100</v>
      </c>
      <c r="V154" s="4" t="str">
        <f>+IF(L154&lt;&gt;L155,IF(L154=0,"100",IF(L154=1,$AE$106,IF(L154=2,$AI$106,IF(L154="x",$AG$106,"")))),"0")</f>
        <v>0</v>
      </c>
      <c r="W154" s="4">
        <f>+IF(M154&lt;&gt;M155,IF(M154=0,"100",IF(M154=1,$AE$107,IF(M154=2,$AI$107,IF(M154="x",$AG$107,"")))),"0")</f>
        <v>20.437956204379564</v>
      </c>
      <c r="X154" s="8">
        <f t="shared" si="122"/>
        <v>4</v>
      </c>
      <c r="Y154" s="22">
        <f t="shared" si="114"/>
        <v>46.6</v>
      </c>
      <c r="Z154" s="55">
        <v>6</v>
      </c>
      <c r="AA154" s="4" t="str">
        <f>AA80</f>
        <v>Страсбург</v>
      </c>
      <c r="AB154" s="4">
        <f aca="true" t="shared" si="162" ref="AB154:AK154">AB80</f>
        <v>1</v>
      </c>
      <c r="AC154" s="4" t="str">
        <f t="shared" si="162"/>
        <v>x</v>
      </c>
      <c r="AD154" s="4">
        <f t="shared" si="162"/>
        <v>1</v>
      </c>
      <c r="AE154" s="4">
        <f t="shared" si="162"/>
        <v>2</v>
      </c>
      <c r="AF154" s="4">
        <f t="shared" si="162"/>
        <v>0</v>
      </c>
      <c r="AG154" s="4" t="str">
        <f t="shared" si="162"/>
        <v>x</v>
      </c>
      <c r="AH154" s="4">
        <f t="shared" si="162"/>
        <v>2</v>
      </c>
      <c r="AI154" s="4" t="str">
        <f t="shared" si="162"/>
        <v>x</v>
      </c>
      <c r="AJ154" s="4">
        <f t="shared" si="162"/>
        <v>2</v>
      </c>
      <c r="AK154" s="4">
        <f t="shared" si="162"/>
        <v>2</v>
      </c>
      <c r="AL154" s="4" t="str">
        <f>+IF(AB154&lt;&gt;AB155,IF(AB154=0,"100",IF(AB154=1,$AE$98,IF(AB154=2,$AI$98,IF(AB154="x",$BF$167,"")))),"0")</f>
        <v>0</v>
      </c>
      <c r="AM154" s="4" t="str">
        <f>+IF(AC154&lt;&gt;AC155,IF(AC154=0,"100",IF(AC154=1,$AE$99,IF(AC154=2,$AG$99,IF(AC154="x",$BF$168,"")))),"0")</f>
        <v>0</v>
      </c>
      <c r="AN154" s="4" t="str">
        <f>+IF(AD154&lt;&gt;AD155,IF(AD154=0,"100",IF(AD154=1,$BD$169,IF(AD154=2,$BH$169,IF(AD154="x",$BF$169,"")))),"0")</f>
        <v>0</v>
      </c>
      <c r="AO154" s="4" t="str">
        <f>+IF(AE154&lt;&gt;AE155,IF(AE154=0,"100",IF(AE154=1,$AE$101,IF(AE154=2,$AI$101,IF(AE154="x",$AG$101,"")))),"0")</f>
        <v>0</v>
      </c>
      <c r="AP154" s="4" t="str">
        <f>+IF(AF154&lt;&gt;AF155,IF(AF154=0,"100",IF(AF154=1,$AE$102,IF(AF154=2,$AI$102,IF(AF154="x",$AG$102,"")))),"0")</f>
        <v>100</v>
      </c>
      <c r="AQ154" s="4">
        <f>+IF(AG154&lt;&gt;AG155,IF(AG154=0,"100",IF(AG154=1,$AE$103,IF(AG154=2,$AI$103,IF(AG154="x",$AG$103,"")))),"0")</f>
        <v>19.53125</v>
      </c>
      <c r="AR154" s="4" t="str">
        <f>+IF(AH154&lt;&gt;AH155,IF(AH154=0,"100",IF(AH154=1,$AE$104,IF(AH154=2,$BH$173,IF(AH154="x",$AG$104,"")))),"0")</f>
        <v>0</v>
      </c>
      <c r="AS154" s="4">
        <f>+IF(AI154&lt;&gt;AI155,IF(AI154=0,"100",IF(AI154=1,$AE$105,IF(AI154=2,$BH$174,IF(AI154="x",$AG$105,"")))),"0")</f>
        <v>21.05263157894737</v>
      </c>
      <c r="AT154" s="4">
        <f>+IF(AJ154&lt;&gt;AJ155,IF(AJ154=0,"100",IF(AJ154=1,$AE$106,IF(AJ154=2,$AI$106,IF(AJ154="x",$AG$106,"")))),"0")</f>
        <v>11.11111111111111</v>
      </c>
      <c r="AU154" s="4">
        <f>+IF(AK154&lt;&gt;AK155,IF(AK154=0,"100",IF(AK154=1,$BD$176,IF(AK154=2,$AI$107,IF(AK154="x",$AE$107,"")))),"0")</f>
        <v>28.467153284671532</v>
      </c>
      <c r="AV154" s="8">
        <f t="shared" si="124"/>
        <v>5</v>
      </c>
      <c r="AW154" s="22">
        <f t="shared" si="116"/>
        <v>36</v>
      </c>
      <c r="AX154" s="44">
        <v>6</v>
      </c>
      <c r="AY154" s="4" t="str">
        <f>AY80</f>
        <v>Астон Вилла</v>
      </c>
      <c r="AZ154" s="4">
        <f aca="true" t="shared" si="163" ref="AZ154:BI154">AZ80</f>
        <v>1</v>
      </c>
      <c r="BA154" s="4">
        <f t="shared" si="163"/>
        <v>0</v>
      </c>
      <c r="BB154" s="4" t="str">
        <f t="shared" si="163"/>
        <v>x</v>
      </c>
      <c r="BC154" s="4">
        <f t="shared" si="163"/>
        <v>2</v>
      </c>
      <c r="BD154" s="4">
        <f t="shared" si="163"/>
        <v>1</v>
      </c>
      <c r="BE154" s="4">
        <f t="shared" si="163"/>
        <v>1</v>
      </c>
      <c r="BF154" s="4">
        <f t="shared" si="163"/>
        <v>2</v>
      </c>
      <c r="BG154" s="4">
        <f t="shared" si="163"/>
        <v>1</v>
      </c>
      <c r="BH154" s="4">
        <f t="shared" si="163"/>
        <v>1</v>
      </c>
      <c r="BI154" s="4">
        <f t="shared" si="163"/>
        <v>2</v>
      </c>
      <c r="BJ154" s="4" t="str">
        <f>+IF(AZ154&lt;&gt;AZ155,IF(AZ154=0,"100",IF(AZ154=1,$AE$98,IF(AZ154=2,$AI$98,IF(AZ154="x",$AG$98,"")))),"0")</f>
        <v>0</v>
      </c>
      <c r="BK154" s="4" t="str">
        <f>+IF(BA154&lt;&gt;BA155,IF(BA154=0,"100",IF(BA154=1,$AE$99,IF(BA154=2,$AI$99,IF(BA154="x",$AG$99,"")))),"0")</f>
        <v>100</v>
      </c>
      <c r="BL154" s="4">
        <f>+IF(BB154&lt;&gt;BB155,IF(BB154=0,"100",IF(BB154=1,$AE$100,IF(BB154=2,$AI$100,IF(BB154="x",$AG$100,"")))),"0")</f>
        <v>11.594202898550725</v>
      </c>
      <c r="BM154" s="4" t="str">
        <f>+IF(BC154&lt;&gt;BC155,IF(BC154=0,"100",IF(BC154=1,$AE$101,IF(BC154=2,$AI$101,IF(BC154="x",$AG$101,"")))),"0")</f>
        <v>0</v>
      </c>
      <c r="BN154" s="4" t="str">
        <f>+IF(BD154&lt;&gt;BD155,IF(BD154=0,"100",IF(BD154=1,$AE$102,IF(BD154=2,$AI$102,IF(BD154="x",$AG$102,"")))),"0")</f>
        <v>0</v>
      </c>
      <c r="BO154" s="4">
        <f>+IF(BE154&lt;&gt;BE155,IF(BE154=0,"100",IF(BE154=1,$AE$103,IF(BE154=2,$AI$103,IF(BE154="x",$AG$103,"")))),"0")</f>
        <v>72.65625</v>
      </c>
      <c r="BP154" s="4" t="str">
        <f>+IF(BF154&lt;&gt;BF155,IF(BF154=0,"100",IF(BF154=1,$AE$104,IF(BF154=2,$AI$104,IF(BF154="x",$AG$104,"")))),"0")</f>
        <v>0</v>
      </c>
      <c r="BQ154" s="4">
        <f>+IF(BG154&lt;&gt;BG155,IF(BG154=0,"100",IF(BG154=1,$AE$105,IF(BG154=2,$AI$105,IF(BG154="x",$AG$105,"")))),"0")</f>
        <v>62.40601503759399</v>
      </c>
      <c r="BR154" s="4">
        <f>+IF(BH154&lt;&gt;BH155,IF(BH154=0,"100",IF(BH154=1,$AE$106,IF(BH154=2,$AI$106,IF(BH154="x",$AG$106,"")))),"0")</f>
        <v>71.42857142857143</v>
      </c>
      <c r="BS154" s="4">
        <f>+IF(BI154&lt;&gt;BI155,IF(BI154=0,"100",IF(BI154=1,$AE$107,IF(BI154=2,$AI$107,IF(BI154="x",$AG$107,"")))),"0")</f>
        <v>28.467153284671532</v>
      </c>
      <c r="BT154" s="8">
        <f t="shared" si="126"/>
        <v>6</v>
      </c>
      <c r="BU154" s="22">
        <f t="shared" si="118"/>
        <v>57.8</v>
      </c>
      <c r="BV154" s="44">
        <v>6</v>
      </c>
      <c r="BW154" s="4">
        <f aca="true" t="shared" si="164" ref="BW154:CG154">+BW41</f>
        <v>0</v>
      </c>
      <c r="BX154" s="4">
        <f t="shared" si="164"/>
        <v>0</v>
      </c>
      <c r="BY154" s="4">
        <f t="shared" si="164"/>
        <v>0</v>
      </c>
      <c r="BZ154" s="4">
        <f t="shared" si="164"/>
        <v>0</v>
      </c>
      <c r="CA154" s="4">
        <f t="shared" si="164"/>
        <v>0</v>
      </c>
      <c r="CB154" s="4">
        <f t="shared" si="164"/>
        <v>0</v>
      </c>
      <c r="CC154" s="4">
        <f t="shared" si="164"/>
        <v>0</v>
      </c>
      <c r="CD154" s="4">
        <f t="shared" si="164"/>
        <v>0</v>
      </c>
      <c r="CE154" s="4">
        <f t="shared" si="164"/>
        <v>0</v>
      </c>
      <c r="CF154" s="4">
        <f t="shared" si="164"/>
        <v>0</v>
      </c>
      <c r="CG154" s="4">
        <f t="shared" si="164"/>
        <v>0</v>
      </c>
      <c r="CH154" s="4" t="str">
        <f>+IF(BX154&lt;&gt;BX155,IF(BX154=0,"100",IF(BX154=1,$AE$98,IF(BX154=2,$AI$98,IF(BX154="x",$BF$167,"")))),"0")</f>
        <v>0</v>
      </c>
      <c r="CI154" s="4" t="str">
        <f>+IF(BY154&lt;&gt;BY155,IF(BY154=0,"100",IF(BY154=1,$AE$99,IF(BY154=2,$AG$99,IF(BY154="x",$BF$168,"")))),"0")</f>
        <v>0</v>
      </c>
      <c r="CJ154" s="4" t="str">
        <f>+IF(BZ154&lt;&gt;BZ155,IF(BZ154=0,"100",IF(BZ154=1,$BD$169,IF(BZ154=2,$BH$169,IF(BZ154="x",$BF$169,"")))),"0")</f>
        <v>0</v>
      </c>
      <c r="CK154" s="4" t="str">
        <f>+IF(CA154&lt;&gt;CA155,IF(CA154=0,"100",IF(CA154=1,$AE$101,IF(CA154=2,$AI$101,IF(CA154="x",$AG$101,"")))),"0")</f>
        <v>0</v>
      </c>
      <c r="CL154" s="4" t="str">
        <f>+IF(CB154&lt;&gt;CB155,IF(CB154=0,"100",IF(CB154=1,$AE$102,IF(CB154=2,$AI$102,IF(CB154="x",$AG$102,"")))),"0")</f>
        <v>0</v>
      </c>
      <c r="CM154" s="4" t="str">
        <f>+IF(CC154&lt;&gt;CC155,IF(CC154=0,"100",IF(CC154=1,$AE$103,IF(CC154=2,$AI$103,IF(CC154="x",$AG$103,"")))),"0")</f>
        <v>0</v>
      </c>
      <c r="CN154" s="4" t="str">
        <f>+IF(CD154&lt;&gt;CD155,IF(CD154=0,"100",IF(CD154=1,$AE$104,IF(CD154=2,$BH$173,IF(CD154="x",$AG$104,"")))),"0")</f>
        <v>0</v>
      </c>
      <c r="CO154" s="4" t="str">
        <f>+IF(CE154&lt;&gt;CE155,IF(CE154=0,"100",IF(CE154=1,$AE$105,IF(CE154=2,$BH$174,IF(CE154="x",$AG$105,"")))),"0")</f>
        <v>0</v>
      </c>
      <c r="CP154" s="4" t="str">
        <f>+IF(CF154&lt;&gt;CF155,IF(CF154=0,"100",IF(CF154=1,$AE$106,IF(CF154=2,$AI$106,IF(CF154="x",$AG$106,"")))),"0")</f>
        <v>0</v>
      </c>
      <c r="CQ154" s="4" t="str">
        <f>+IF(CG154&lt;&gt;CG155,IF(CG154=0,"100",IF(CG154=1,$BD$176,IF(CG154=2,$AI$107,IF(CG154="x",$AE$107,"")))),"0")</f>
        <v>0</v>
      </c>
      <c r="CR154" s="8">
        <f t="shared" si="128"/>
        <v>0</v>
      </c>
      <c r="CS154" s="17" t="e">
        <f t="shared" si="120"/>
        <v>#DIV/0!</v>
      </c>
      <c r="CT154" s="13"/>
      <c r="DB154" s="11"/>
    </row>
    <row r="155" spans="1:106" ht="11.25">
      <c r="A155" s="11"/>
      <c r="B155" s="54"/>
      <c r="C155" s="4" t="str">
        <f>C81</f>
        <v>Сент-Этьен</v>
      </c>
      <c r="D155" s="4">
        <f aca="true" t="shared" si="165" ref="D155:M155">D81</f>
        <v>1</v>
      </c>
      <c r="E155" s="4">
        <f t="shared" si="165"/>
        <v>1</v>
      </c>
      <c r="F155" s="4">
        <f t="shared" si="165"/>
        <v>2</v>
      </c>
      <c r="G155" s="4">
        <f t="shared" si="165"/>
        <v>2</v>
      </c>
      <c r="H155" s="4">
        <f t="shared" si="165"/>
        <v>2</v>
      </c>
      <c r="I155" s="4">
        <f t="shared" si="165"/>
        <v>1</v>
      </c>
      <c r="J155" s="4">
        <f t="shared" si="165"/>
        <v>2</v>
      </c>
      <c r="K155" s="4">
        <f t="shared" si="165"/>
        <v>1</v>
      </c>
      <c r="L155" s="4">
        <f t="shared" si="165"/>
        <v>1</v>
      </c>
      <c r="M155" s="4">
        <f t="shared" si="165"/>
        <v>1</v>
      </c>
      <c r="N155" s="7" t="str">
        <f>+IF(D154&lt;&gt;D155,IF(D155=0,"100",IF(D155=1,$AE$98,IF(D155=2,$AI$98,IF(D155="x",$AG$98,"")))),"0")</f>
        <v>0</v>
      </c>
      <c r="O155" s="7">
        <f>+IF(E154&lt;&gt;E155,IF(E155=0,"100",IF(E155=1,$AE$99,IF(E155=2,$AI$99,IF(E155="x",$AG$99,"")))),"0")</f>
        <v>29.850746268656717</v>
      </c>
      <c r="P155" s="7" t="str">
        <f>+IF(F154&lt;&gt;F155,IF(F155=0,"100",IF(F155=1,$AE$100,IF(F155=2,$AI$100,IF(F155="x",$AG$100,"")))),"0")</f>
        <v>0</v>
      </c>
      <c r="Q155" s="7" t="str">
        <f>+IF(G154&lt;&gt;G155,IF(G155=0,"100",IF(G155=1,$AE$101,IF(G155=2,$AI$101,IF(G155="x",$AG$101,"")))),"0")</f>
        <v>0</v>
      </c>
      <c r="R155" s="7">
        <f>+IF(H154&lt;&gt;H155,IF(H155=0,"100",IF(H155=1,$AE$102,IF(H155=2,$AI$102,IF(H155="x",$AG$102,"")))),"0")</f>
        <v>44.96124031007752</v>
      </c>
      <c r="S155" s="7" t="str">
        <f>+IF(I154&lt;&gt;I155,IF(I155=0,"100",IF(I155=1,$AE$103,IF(I155=2,$AI$103,IF(I155="x",$AG$103,"")))),"0")</f>
        <v>0</v>
      </c>
      <c r="T155" s="7" t="str">
        <f>+IF(J154&lt;&gt;J155,IF(J155=0,"100",IF(J155=1,$AE$104,IF(J155=2,$AI$104,IF(J155="x",$AG$104,"")))),"0")</f>
        <v>0</v>
      </c>
      <c r="U155" s="7">
        <f>+IF(K154&lt;&gt;K155,IF(K155=0,"100",IF(K155=1,$AE$105,IF(K155=2,$AI$105,IF(K155="x",$AG$105,"")))),"0")</f>
        <v>62.40601503759399</v>
      </c>
      <c r="V155" s="7" t="str">
        <f>+IF(L154&lt;&gt;L155,IF(L155=0,"100",IF(L155=1,$AE$106,IF(L155=2,$AI$106,IF(L155="x",$AG$106,"")))),"0")</f>
        <v>0</v>
      </c>
      <c r="W155" s="7">
        <f>+IF(M154&lt;&gt;M155,IF(M155=0,"100",IF(M155=1,$AE$107,IF(M155=2,$AI$107,IF(M155="x",$AG$107,"")))),"0")</f>
        <v>51.09489051094891</v>
      </c>
      <c r="X155" s="8">
        <f t="shared" si="122"/>
        <v>4</v>
      </c>
      <c r="Y155" s="23">
        <f t="shared" si="114"/>
        <v>47.1</v>
      </c>
      <c r="Z155" s="55"/>
      <c r="AA155" s="4" t="str">
        <f>AA81</f>
        <v>Анортосис</v>
      </c>
      <c r="AB155" s="4">
        <f aca="true" t="shared" si="166" ref="AB155:AK155">AB81</f>
        <v>1</v>
      </c>
      <c r="AC155" s="4" t="str">
        <f t="shared" si="166"/>
        <v>x</v>
      </c>
      <c r="AD155" s="4">
        <f t="shared" si="166"/>
        <v>1</v>
      </c>
      <c r="AE155" s="4">
        <f t="shared" si="166"/>
        <v>2</v>
      </c>
      <c r="AF155" s="4" t="str">
        <f t="shared" si="166"/>
        <v>x</v>
      </c>
      <c r="AG155" s="4">
        <f t="shared" si="166"/>
        <v>1</v>
      </c>
      <c r="AH155" s="4">
        <f t="shared" si="166"/>
        <v>2</v>
      </c>
      <c r="AI155" s="4">
        <f t="shared" si="166"/>
        <v>1</v>
      </c>
      <c r="AJ155" s="4" t="str">
        <f t="shared" si="166"/>
        <v>x</v>
      </c>
      <c r="AK155" s="4">
        <f t="shared" si="166"/>
        <v>1</v>
      </c>
      <c r="AL155" s="7" t="str">
        <f>+IF(AB154&lt;&gt;AB155,IF(AB155=0,"100",IF(AB155=1,$AE$98,IF(AB155=2,$AI$98,IF(AB155="x",$BF$167,"")))),"0")</f>
        <v>0</v>
      </c>
      <c r="AM155" s="7" t="str">
        <f>+IF(AC154&lt;&gt;AC155,IF(AC155=0,"100",IF(AC155=1,$AE$99,IF(AC155=2,$AG$99,IF(AC155="x",$BF$168,"")))),"0")</f>
        <v>0</v>
      </c>
      <c r="AN155" s="7" t="str">
        <f>+IF(AD154&lt;&gt;AD155,IF(AD155=0,"100",IF(AD155=1,$BD$169,IF(AD155=2,$BH$169,IF(AD155="x",$BF$169,"")))),"0")</f>
        <v>0</v>
      </c>
      <c r="AO155" s="7" t="str">
        <f>+IF(AE154&lt;&gt;AE155,IF(AE155=0,"100",IF(AE155=1,$AE$101,IF(AE155=2,$AI$101,IF(AE155="x",$AG$101,"")))),"0")</f>
        <v>0</v>
      </c>
      <c r="AP155" s="7">
        <f>+IF(AF154&lt;&gt;AF155,IF(AF155=0,"100",IF(AF155=1,$AE$102,IF(AF155=2,$AI$102,IF(AF155="x",$AG$102,"")))),"0")</f>
        <v>24.8062015503876</v>
      </c>
      <c r="AQ155" s="7">
        <f>+IF(AG154&lt;&gt;AG155,IF(AG155=0,"100",IF(AG155=1,$AE$103,IF(AG155=2,$AI$103,IF(AG155="x",$AG$103,"")))),"0")</f>
        <v>72.65625</v>
      </c>
      <c r="AR155" s="7" t="str">
        <f>+IF(AH154&lt;&gt;AH155,IF(AH155=0,"100",IF(AH155=1,$AE$104,IF(AH155=2,$BH$173,IF(AH155="x",$AG$104,"")))),"0")</f>
        <v>0</v>
      </c>
      <c r="AS155" s="7">
        <f>+IF(AI154&lt;&gt;AI155,IF(AI155=0,"100",IF(AI155=1,$AE$105,IF(AI155=2,$BH$174,IF(AI155="x",$AG$105,"")))),"0")</f>
        <v>62.40601503759399</v>
      </c>
      <c r="AT155" s="7">
        <f>+IF(AJ154&lt;&gt;AJ155,IF(AJ155=0,"100",IF(AJ155=1,$AE$106,IF(AJ155=2,$AI$106,IF(AJ155="x",$AG$106,"")))),"0")</f>
        <v>17.46031746031746</v>
      </c>
      <c r="AU155" s="7">
        <f>+IF(AK154&lt;&gt;AK155,IF(AK155=0,"100",IF(AK155=1,$BD$176,IF(AK155=2,$AI$107,IF(AK155="x",$AE$107,"")))),"0")</f>
        <v>47.00854700854701</v>
      </c>
      <c r="AV155" s="8">
        <f t="shared" si="124"/>
        <v>5</v>
      </c>
      <c r="AW155" s="23">
        <f t="shared" si="116"/>
        <v>44.9</v>
      </c>
      <c r="AX155" s="45"/>
      <c r="AY155" s="4" t="str">
        <f>AY81</f>
        <v>Неман М</v>
      </c>
      <c r="AZ155" s="4">
        <f aca="true" t="shared" si="167" ref="AZ155:BI155">AZ81</f>
        <v>1</v>
      </c>
      <c r="BA155" s="4" t="str">
        <f t="shared" si="167"/>
        <v>x</v>
      </c>
      <c r="BB155" s="4">
        <f t="shared" si="167"/>
        <v>2</v>
      </c>
      <c r="BC155" s="4">
        <f t="shared" si="167"/>
        <v>2</v>
      </c>
      <c r="BD155" s="4">
        <f t="shared" si="167"/>
        <v>1</v>
      </c>
      <c r="BE155" s="4" t="str">
        <f t="shared" si="167"/>
        <v>x</v>
      </c>
      <c r="BF155" s="4">
        <f t="shared" si="167"/>
        <v>2</v>
      </c>
      <c r="BG155" s="4">
        <f t="shared" si="167"/>
        <v>2</v>
      </c>
      <c r="BH155" s="4" t="str">
        <f t="shared" si="167"/>
        <v>x</v>
      </c>
      <c r="BI155" s="4" t="str">
        <f t="shared" si="167"/>
        <v>x</v>
      </c>
      <c r="BJ155" s="7" t="str">
        <f>+IF(AZ154&lt;&gt;AZ155,IF(AZ155=0,"100",IF(AZ155=1,$AE$98,IF(AZ155=2,$AI$98,IF(AZ155="x",$AG$98,"")))),"0")</f>
        <v>0</v>
      </c>
      <c r="BK155" s="7">
        <f>+IF(BA154&lt;&gt;BA155,IF(BA155=0,"100",IF(BA155=1,$AE$99,IF(BA155=2,$AI$99,IF(BA155="x",$AG$99,"")))),"0")</f>
        <v>29.104477611940297</v>
      </c>
      <c r="BL155" s="7">
        <f>+IF(BB154&lt;&gt;BB155,IF(BB155=0,"100",IF(BB155=1,$AE$100,IF(BB155=2,$AI$100,IF(BB155="x",$AG$100,"")))),"0")</f>
        <v>18.840579710144926</v>
      </c>
      <c r="BM155" s="7" t="str">
        <f>+IF(BC154&lt;&gt;BC155,IF(BC155=0,"100",IF(BC155=1,$AE$101,IF(BC155=2,$AI$101,IF(BC155="x",$AG$101,"")))),"0")</f>
        <v>0</v>
      </c>
      <c r="BN155" s="7" t="str">
        <f>+IF(BD154&lt;&gt;BD155,IF(BD155=0,"100",IF(BD155=1,$AE$102,IF(BD155=2,$AI$102,IF(BD155="x",$AG$102,"")))),"0")</f>
        <v>0</v>
      </c>
      <c r="BO155" s="7">
        <f>+IF(BE154&lt;&gt;BE155,IF(BE155=0,"100",IF(BE155=1,$AE$103,IF(BE155=2,$AI$103,IF(BE155="x",$AG$103,"")))),"0")</f>
        <v>19.53125</v>
      </c>
      <c r="BP155" s="7" t="str">
        <f>+IF(BF154&lt;&gt;BF155,IF(BF155=0,"100",IF(BF155=1,$AE$104,IF(BF155=2,$AI$104,IF(BF155="x",$AG$104,"")))),"0")</f>
        <v>0</v>
      </c>
      <c r="BQ155" s="7">
        <f>+IF(BG154&lt;&gt;BG155,IF(BG155=0,"100",IF(BG155=1,$AE$105,IF(BG155=2,$AI$105,IF(BG155="x",$AG$105,"")))),"0")</f>
        <v>16.541353383458645</v>
      </c>
      <c r="BR155" s="7">
        <f>+IF(BH154&lt;&gt;BH155,IF(BH155=0,"100",IF(BH155=1,$AE$106,IF(BH155=2,$AI$106,IF(BH155="x",$AG$106,"")))),"0")</f>
        <v>17.46031746031746</v>
      </c>
      <c r="BS155" s="7">
        <f>+IF(BI154&lt;&gt;BI155,IF(BI155=0,"100",IF(BI155=1,$AE$107,IF(BI155=2,$AI$107,IF(BI155="x",$AG$107,"")))),"0")</f>
        <v>20.437956204379564</v>
      </c>
      <c r="BT155" s="8">
        <f t="shared" si="126"/>
        <v>6</v>
      </c>
      <c r="BU155" s="23">
        <f t="shared" si="118"/>
        <v>20.3</v>
      </c>
      <c r="BV155" s="45"/>
      <c r="BW155" s="4">
        <f aca="true" t="shared" si="168" ref="BW155:CG155">+BW42</f>
        <v>0</v>
      </c>
      <c r="BX155" s="4">
        <f t="shared" si="168"/>
        <v>0</v>
      </c>
      <c r="BY155" s="4">
        <f t="shared" si="168"/>
        <v>0</v>
      </c>
      <c r="BZ155" s="4">
        <f t="shared" si="168"/>
        <v>0</v>
      </c>
      <c r="CA155" s="4">
        <f t="shared" si="168"/>
        <v>0</v>
      </c>
      <c r="CB155" s="4">
        <f t="shared" si="168"/>
        <v>0</v>
      </c>
      <c r="CC155" s="4">
        <f t="shared" si="168"/>
        <v>0</v>
      </c>
      <c r="CD155" s="4">
        <f t="shared" si="168"/>
        <v>0</v>
      </c>
      <c r="CE155" s="4">
        <f t="shared" si="168"/>
        <v>0</v>
      </c>
      <c r="CF155" s="4">
        <f t="shared" si="168"/>
        <v>0</v>
      </c>
      <c r="CG155" s="4">
        <f t="shared" si="168"/>
        <v>0</v>
      </c>
      <c r="CH155" s="7" t="str">
        <f>+IF(BX154&lt;&gt;BX155,IF(BX155=0,"100",IF(BX155=1,$AE$98,IF(BX155=2,$AI$98,IF(BX155="x",$BF$167,"")))),"0")</f>
        <v>0</v>
      </c>
      <c r="CI155" s="7" t="str">
        <f>+IF(BY154&lt;&gt;BY155,IF(BY155=0,"100",IF(BY155=1,$AE$99,IF(BY155=2,$AG$99,IF(BY155="x",$BF$168,"")))),"0")</f>
        <v>0</v>
      </c>
      <c r="CJ155" s="7" t="str">
        <f>+IF(BZ154&lt;&gt;BZ155,IF(BZ155=0,"100",IF(BZ155=1,$BD$169,IF(BZ155=2,$BH$169,IF(BZ155="x",$BF$169,"")))),"0")</f>
        <v>0</v>
      </c>
      <c r="CK155" s="7" t="str">
        <f>+IF(CA154&lt;&gt;CA155,IF(CA155=0,"100",IF(CA155=1,$AE$101,IF(CA155=2,$AI$101,IF(CA155="x",$AG$101,"")))),"0")</f>
        <v>0</v>
      </c>
      <c r="CL155" s="7" t="str">
        <f>+IF(CB154&lt;&gt;CB155,IF(CB155=0,"100",IF(CB155=1,$AE$102,IF(CB155=2,$AI$102,IF(CB155="x",$AG$102,"")))),"0")</f>
        <v>0</v>
      </c>
      <c r="CM155" s="7" t="str">
        <f>+IF(CC154&lt;&gt;CC155,IF(CC155=0,"100",IF(CC155=1,$AE$103,IF(CC155=2,$AI$103,IF(CC155="x",$AG$103,"")))),"0")</f>
        <v>0</v>
      </c>
      <c r="CN155" s="7" t="str">
        <f>+IF(CD154&lt;&gt;CD155,IF(CD155=0,"100",IF(CD155=1,$AE$104,IF(CD155=2,$BH$173,IF(CD155="x",$AG$104,"")))),"0")</f>
        <v>0</v>
      </c>
      <c r="CO155" s="7" t="str">
        <f>+IF(CE154&lt;&gt;CE155,IF(CE155=0,"100",IF(CE155=1,$AE$105,IF(CE155=2,$BH$174,IF(CE155="x",$AG$105,"")))),"0")</f>
        <v>0</v>
      </c>
      <c r="CP155" s="7" t="str">
        <f>+IF(CF154&lt;&gt;CF155,IF(CF155=0,"100",IF(CF155=1,$AE$106,IF(CF155=2,$AI$106,IF(CF155="x",$AG$106,"")))),"0")</f>
        <v>0</v>
      </c>
      <c r="CQ155" s="7" t="str">
        <f>+IF(CG154&lt;&gt;CG155,IF(CG155=0,"100",IF(CG155=1,$BD$176,IF(CG155=2,$AI$107,IF(CG155="x",$AE$107,"")))),"0")</f>
        <v>0</v>
      </c>
      <c r="CR155" s="8">
        <f t="shared" si="128"/>
        <v>0</v>
      </c>
      <c r="CS155" s="16" t="e">
        <f t="shared" si="120"/>
        <v>#DIV/0!</v>
      </c>
      <c r="CT155" s="13"/>
      <c r="DB155" s="11"/>
    </row>
    <row r="156" spans="1:106" ht="11.25">
      <c r="A156" s="11"/>
      <c r="B156" s="47">
        <v>7</v>
      </c>
      <c r="C156" s="12" t="str">
        <f>C83</f>
        <v>Брестжилстрой</v>
      </c>
      <c r="D156" s="12">
        <f aca="true" t="shared" si="169" ref="D156:M156">D83</f>
        <v>1</v>
      </c>
      <c r="E156" s="12">
        <f t="shared" si="169"/>
        <v>2</v>
      </c>
      <c r="F156" s="12">
        <f t="shared" si="169"/>
        <v>2</v>
      </c>
      <c r="G156" s="12">
        <f t="shared" si="169"/>
        <v>2</v>
      </c>
      <c r="H156" s="12" t="str">
        <f t="shared" si="169"/>
        <v>x</v>
      </c>
      <c r="I156" s="12">
        <f t="shared" si="169"/>
        <v>2</v>
      </c>
      <c r="J156" s="12">
        <f t="shared" si="169"/>
        <v>1</v>
      </c>
      <c r="K156" s="12">
        <f t="shared" si="169"/>
        <v>0</v>
      </c>
      <c r="L156" s="12">
        <f t="shared" si="169"/>
        <v>2</v>
      </c>
      <c r="M156" s="12">
        <f t="shared" si="169"/>
        <v>2</v>
      </c>
      <c r="N156" s="4" t="str">
        <f>+IF(D156&lt;&gt;D157,IF(D156=0,"100",IF(D156=1,$AE$98,IF(D156=2,$AI$98,IF(D156="x",$AG$98,"")))),"0")</f>
        <v>0</v>
      </c>
      <c r="O156" s="4">
        <f>+IF(E156&lt;&gt;E157,IF(E156=0,"100",IF(E156=1,$AE$99,IF(E156=2,$AI$99,IF(E156="x",$AG$99,"")))),"0")</f>
        <v>41.04477611940298</v>
      </c>
      <c r="P156" s="4">
        <f>+IF(F156&lt;&gt;F157,IF(F156=0,"100",IF(F156=1,$AE$100,IF(F156=2,$AI$100,IF(F156="x",$AG$100,"")))),"0")</f>
        <v>18.840579710144926</v>
      </c>
      <c r="Q156" s="4" t="str">
        <f>+IF(G156&lt;&gt;G157,IF(G156=0,"100",IF(G156=1,$AE$101,IF(G156=2,$AI$101,IF(G156="x",$AG$101,"")))),"0")</f>
        <v>0</v>
      </c>
      <c r="R156" s="4" t="str">
        <f>+IF(H156&lt;&gt;H157,IF(H156=0,"100",IF(H156=1,$AE$102,IF(H156=2,$AI$102,IF(H156="x",$AG$102,"")))),"0")</f>
        <v>0</v>
      </c>
      <c r="S156" s="4">
        <f>+IF(I156&lt;&gt;I157,IF(I156=0,"100",IF(I156=1,$AE$103,IF(I156=2,$AI$103,IF(I156="x",$AG$103,"")))),"0")</f>
        <v>7.8125</v>
      </c>
      <c r="T156" s="4">
        <f>+IF(J156&lt;&gt;J157,IF(J156=0,"100",IF(J156=1,$AE$104,IF(J156=2,$AI$104,IF(J156="x",$AG$104,"")))),"0")</f>
        <v>8.527131782945736</v>
      </c>
      <c r="U156" s="4" t="str">
        <f>+IF(K156&lt;&gt;K157,IF(K156=0,"100",IF(K156=1,$AE$105,IF(K156=2,$AI$105,IF(K156="x",$AG$105,"")))),"0")</f>
        <v>100</v>
      </c>
      <c r="V156" s="4">
        <f>+IF(L156&lt;&gt;L157,IF(L156=0,"100",IF(L156=1,$AE$106,IF(L156=2,$AI$106,IF(L156="x",$AG$106,"")))),"0")</f>
        <v>11.11111111111111</v>
      </c>
      <c r="W156" s="4">
        <f>+IF(M156&lt;&gt;M157,IF(M156=0,"100",IF(M156=1,$AE$107,IF(M156=2,$AI$107,IF(M156="x",$AG$107,"")))),"0")</f>
        <v>28.467153284671532</v>
      </c>
      <c r="X156" s="8">
        <f t="shared" si="122"/>
        <v>7</v>
      </c>
      <c r="Y156" s="22">
        <f t="shared" si="114"/>
        <v>30.8</v>
      </c>
      <c r="Z156" s="48">
        <v>7</v>
      </c>
      <c r="AA156" s="12" t="str">
        <f>AA83</f>
        <v>Динамо М.</v>
      </c>
      <c r="AB156" s="12" t="str">
        <f aca="true" t="shared" si="170" ref="AB156:AK156">AB83</f>
        <v>x</v>
      </c>
      <c r="AC156" s="12" t="str">
        <f t="shared" si="170"/>
        <v>x</v>
      </c>
      <c r="AD156" s="12" t="str">
        <f t="shared" si="170"/>
        <v>x</v>
      </c>
      <c r="AE156" s="12">
        <f t="shared" si="170"/>
        <v>2</v>
      </c>
      <c r="AF156" s="12">
        <f t="shared" si="170"/>
        <v>0</v>
      </c>
      <c r="AG156" s="12">
        <f t="shared" si="170"/>
        <v>1</v>
      </c>
      <c r="AH156" s="12">
        <f t="shared" si="170"/>
        <v>2</v>
      </c>
      <c r="AI156" s="12" t="str">
        <f t="shared" si="170"/>
        <v>x</v>
      </c>
      <c r="AJ156" s="12" t="str">
        <f t="shared" si="170"/>
        <v>x</v>
      </c>
      <c r="AK156" s="12">
        <f t="shared" si="170"/>
        <v>2</v>
      </c>
      <c r="AL156" s="4">
        <f>+IF(AB156&lt;&gt;AB157,IF(AB156=0,"100",IF(AB156=1,$AE$98,IF(AB156=2,$AI$98,IF(AB156="x",$BF$167,"")))),"0")</f>
        <v>3.389830508474576</v>
      </c>
      <c r="AM156" s="4" t="str">
        <f>+IF(AC156&lt;&gt;AC157,IF(AC156=0,"100",IF(AC156=1,$AE$99,IF(AC156=2,$AG$99,IF(AC156="x",$BF$168,"")))),"0")</f>
        <v>0</v>
      </c>
      <c r="AN156" s="4">
        <f>+IF(AD156&lt;&gt;AD157,IF(AD156=0,"100",IF(AD156=1,$BD$169,IF(AD156=2,$BH$169,IF(AD156="x",$BF$169,"")))),"0")</f>
        <v>13.559322033898304</v>
      </c>
      <c r="AO156" s="4" t="str">
        <f>+IF(AE156&lt;&gt;AE157,IF(AE156=0,"100",IF(AE156=1,$AE$101,IF(AE156=2,$AI$101,IF(AE156="x",$AG$101,"")))),"0")</f>
        <v>0</v>
      </c>
      <c r="AP156" s="4" t="str">
        <f>+IF(AF156&lt;&gt;AF157,IF(AF156=0,"100",IF(AF156=1,$AE$102,IF(AF156=2,$AI$102,IF(AF156="x",$AG$102,"")))),"0")</f>
        <v>100</v>
      </c>
      <c r="AQ156" s="4" t="str">
        <f>+IF(AG156&lt;&gt;AG157,IF(AG156=0,"100",IF(AG156=1,$AE$103,IF(AG156=2,$AI$103,IF(AG156="x",$AG$103,"")))),"0")</f>
        <v>0</v>
      </c>
      <c r="AR156" s="4" t="str">
        <f>+IF(AH156&lt;&gt;AH157,IF(AH156=0,"100",IF(AH156=1,$AE$104,IF(AH156=2,$BH$173,IF(AH156="x",$AG$104,"")))),"0")</f>
        <v>0</v>
      </c>
      <c r="AS156" s="4">
        <f>+IF(AI156&lt;&gt;AI157,IF(AI156=0,"100",IF(AI156=1,$AE$105,IF(AI156=2,$BH$174,IF(AI156="x",$AG$105,"")))),"0")</f>
        <v>21.05263157894737</v>
      </c>
      <c r="AT156" s="4" t="str">
        <f>+IF(AJ156&lt;&gt;AJ157,IF(AJ156=0,"100",IF(AJ156=1,$AE$106,IF(AJ156=2,$AI$106,IF(AJ156="x",$AG$106,"")))),"0")</f>
        <v>0</v>
      </c>
      <c r="AU156" s="4">
        <f>+IF(AK156&lt;&gt;AK157,IF(AK156=0,"100",IF(AK156=1,$BD$176,IF(AK156=2,$AI$107,IF(AK156="x",$AE$107,"")))),"0")</f>
        <v>28.467153284671532</v>
      </c>
      <c r="AV156" s="8">
        <f t="shared" si="124"/>
        <v>5</v>
      </c>
      <c r="AW156" s="22">
        <f t="shared" si="116"/>
        <v>33.3</v>
      </c>
      <c r="AX156" s="49">
        <v>7</v>
      </c>
      <c r="AY156" s="12" t="str">
        <f>AY83</f>
        <v>АИК</v>
      </c>
      <c r="AZ156" s="12">
        <f aca="true" t="shared" si="171" ref="AZ156:BI156">AZ83</f>
        <v>1</v>
      </c>
      <c r="BA156" s="12">
        <f t="shared" si="171"/>
        <v>2</v>
      </c>
      <c r="BB156" s="12">
        <f t="shared" si="171"/>
        <v>2</v>
      </c>
      <c r="BC156" s="12">
        <f t="shared" si="171"/>
        <v>2</v>
      </c>
      <c r="BD156" s="12">
        <f t="shared" si="171"/>
        <v>1</v>
      </c>
      <c r="BE156" s="12">
        <f t="shared" si="171"/>
        <v>1</v>
      </c>
      <c r="BF156" s="12">
        <f t="shared" si="171"/>
        <v>1</v>
      </c>
      <c r="BG156" s="12">
        <f t="shared" si="171"/>
        <v>2</v>
      </c>
      <c r="BH156" s="12">
        <f t="shared" si="171"/>
        <v>2</v>
      </c>
      <c r="BI156" s="12">
        <f t="shared" si="171"/>
        <v>2</v>
      </c>
      <c r="BJ156" s="4" t="str">
        <f>+IF(AZ156&lt;&gt;AZ157,IF(AZ156=0,"100",IF(AZ156=1,$AE$98,IF(AZ156=2,$AI$98,IF(AZ156="x",$AG$98,"")))),"0")</f>
        <v>0</v>
      </c>
      <c r="BK156" s="4">
        <f>+IF(BA156&lt;&gt;BA157,IF(BA156=0,"100",IF(BA156=1,$AE$99,IF(BA156=2,$AI$99,IF(BA156="x",$AG$99,"")))),"0")</f>
        <v>41.04477611940298</v>
      </c>
      <c r="BL156" s="4">
        <f>+IF(BB156&lt;&gt;BB157,IF(BB156=0,"100",IF(BB156=1,$AE$100,IF(BB156=2,$AI$100,IF(BB156="x",$AG$100,"")))),"0")</f>
        <v>18.840579710144926</v>
      </c>
      <c r="BM156" s="4" t="str">
        <f>+IF(BC156&lt;&gt;BC157,IF(BC156=0,"100",IF(BC156=1,$AE$101,IF(BC156=2,$AI$101,IF(BC156="x",$AG$101,"")))),"0")</f>
        <v>0</v>
      </c>
      <c r="BN156" s="4">
        <f>+IF(BD156&lt;&gt;BD157,IF(BD156=0,"100",IF(BD156=1,$AE$102,IF(BD156=2,$AI$102,IF(BD156="x",$AG$102,"")))),"0")</f>
        <v>30.232558139534884</v>
      </c>
      <c r="BO156" s="4" t="str">
        <f>+IF(BE156&lt;&gt;BE157,IF(BE156=0,"100",IF(BE156=1,$AE$103,IF(BE156=2,$AI$103,IF(BE156="x",$AG$103,"")))),"0")</f>
        <v>0</v>
      </c>
      <c r="BP156" s="4">
        <f>+IF(BF156&lt;&gt;BF157,IF(BF156=0,"100",IF(BF156=1,$AE$104,IF(BF156=2,$AI$104,IF(BF156="x",$AG$104,"")))),"0")</f>
        <v>8.527131782945736</v>
      </c>
      <c r="BQ156" s="4">
        <f>+IF(BG156&lt;&gt;BG157,IF(BG156=0,"100",IF(BG156=1,$AE$105,IF(BG156=2,$AI$105,IF(BG156="x",$AG$105,"")))),"0")</f>
        <v>16.541353383458645</v>
      </c>
      <c r="BR156" s="4">
        <f>+IF(BH156&lt;&gt;BH157,IF(BH156=0,"100",IF(BH156=1,$AE$106,IF(BH156=2,$AI$106,IF(BH156="x",$AG$106,"")))),"0")</f>
        <v>11.11111111111111</v>
      </c>
      <c r="BS156" s="4" t="str">
        <f>+IF(BI156&lt;&gt;BI157,IF(BI156=0,"100",IF(BI156=1,$AE$107,IF(BI156=2,$AI$107,IF(BI156="x",$AG$107,"")))),"0")</f>
        <v>0</v>
      </c>
      <c r="BT156" s="8">
        <f t="shared" si="126"/>
        <v>6</v>
      </c>
      <c r="BU156" s="22">
        <f t="shared" si="118"/>
        <v>21</v>
      </c>
      <c r="BV156" s="49">
        <v>7</v>
      </c>
      <c r="BW156" s="12">
        <f aca="true" t="shared" si="172" ref="BW156:CG156">+BW44</f>
        <v>0</v>
      </c>
      <c r="BX156" s="12">
        <f t="shared" si="172"/>
        <v>0</v>
      </c>
      <c r="BY156" s="12">
        <f t="shared" si="172"/>
        <v>0</v>
      </c>
      <c r="BZ156" s="12">
        <f t="shared" si="172"/>
        <v>0</v>
      </c>
      <c r="CA156" s="12">
        <f t="shared" si="172"/>
        <v>0</v>
      </c>
      <c r="CB156" s="12">
        <f t="shared" si="172"/>
        <v>0</v>
      </c>
      <c r="CC156" s="12">
        <f t="shared" si="172"/>
        <v>0</v>
      </c>
      <c r="CD156" s="12">
        <f t="shared" si="172"/>
        <v>0</v>
      </c>
      <c r="CE156" s="12">
        <f t="shared" si="172"/>
        <v>0</v>
      </c>
      <c r="CF156" s="12">
        <f t="shared" si="172"/>
        <v>0</v>
      </c>
      <c r="CG156" s="12">
        <f t="shared" si="172"/>
        <v>0</v>
      </c>
      <c r="CH156" s="4" t="str">
        <f>+IF(BX156&lt;&gt;BX157,IF(BX156=0,"100",IF(BX156=1,$AE$98,IF(BX156=2,$AI$98,IF(BX156="x",$BF$167,"")))),"0")</f>
        <v>0</v>
      </c>
      <c r="CI156" s="4" t="str">
        <f>+IF(BY156&lt;&gt;BY157,IF(BY156=0,"100",IF(BY156=1,$AE$99,IF(BY156=2,$AG$99,IF(BY156="x",$BF$168,"")))),"0")</f>
        <v>0</v>
      </c>
      <c r="CJ156" s="4" t="str">
        <f>+IF(BZ156&lt;&gt;BZ157,IF(BZ156=0,"100",IF(BZ156=1,$BD$169,IF(BZ156=2,$BH$169,IF(BZ156="x",$BF$169,"")))),"0")</f>
        <v>0</v>
      </c>
      <c r="CK156" s="4" t="str">
        <f>+IF(CA156&lt;&gt;CA157,IF(CA156=0,"100",IF(CA156=1,$AE$101,IF(CA156=2,$AI$101,IF(CA156="x",$AG$101,"")))),"0")</f>
        <v>0</v>
      </c>
      <c r="CL156" s="4" t="str">
        <f>+IF(CB156&lt;&gt;CB157,IF(CB156=0,"100",IF(CB156=1,$AE$102,IF(CB156=2,$AI$102,IF(CB156="x",$AG$102,"")))),"0")</f>
        <v>0</v>
      </c>
      <c r="CM156" s="4" t="str">
        <f>+IF(CC156&lt;&gt;CC157,IF(CC156=0,"100",IF(CC156=1,$AE$103,IF(CC156=2,$AI$103,IF(CC156="x",$AG$103,"")))),"0")</f>
        <v>0</v>
      </c>
      <c r="CN156" s="4" t="str">
        <f>+IF(CD156&lt;&gt;CD157,IF(CD156=0,"100",IF(CD156=1,$AE$104,IF(CD156=2,$BH$173,IF(CD156="x",$AG$104,"")))),"0")</f>
        <v>0</v>
      </c>
      <c r="CO156" s="4" t="str">
        <f>+IF(CE156&lt;&gt;CE157,IF(CE156=0,"100",IF(CE156=1,$AE$105,IF(CE156=2,$BH$174,IF(CE156="x",$AG$105,"")))),"0")</f>
        <v>0</v>
      </c>
      <c r="CP156" s="4" t="str">
        <f>+IF(CF156&lt;&gt;CF157,IF(CF156=0,"100",IF(CF156=1,$AE$106,IF(CF156=2,$AI$106,IF(CF156="x",$AG$106,"")))),"0")</f>
        <v>0</v>
      </c>
      <c r="CQ156" s="4" t="str">
        <f>+IF(CG156&lt;&gt;CG157,IF(CG156=0,"100",IF(CG156=1,$BD$176,IF(CG156=2,$AI$107,IF(CG156="x",$AE$107,"")))),"0")</f>
        <v>0</v>
      </c>
      <c r="CR156" s="8">
        <f t="shared" si="128"/>
        <v>0</v>
      </c>
      <c r="CS156" s="17" t="e">
        <f t="shared" si="120"/>
        <v>#DIV/0!</v>
      </c>
      <c r="CT156" s="13"/>
      <c r="DB156" s="11"/>
    </row>
    <row r="157" spans="1:106" ht="11.25">
      <c r="A157" s="11"/>
      <c r="B157" s="47"/>
      <c r="C157" s="12" t="str">
        <f>C84</f>
        <v>Динамо К</v>
      </c>
      <c r="D157" s="12">
        <f aca="true" t="shared" si="173" ref="D157:M157">D84</f>
        <v>1</v>
      </c>
      <c r="E157" s="12">
        <f t="shared" si="173"/>
        <v>1</v>
      </c>
      <c r="F157" s="12" t="str">
        <f t="shared" si="173"/>
        <v>x</v>
      </c>
      <c r="G157" s="12">
        <f t="shared" si="173"/>
        <v>2</v>
      </c>
      <c r="H157" s="12" t="str">
        <f t="shared" si="173"/>
        <v>x</v>
      </c>
      <c r="I157" s="12" t="str">
        <f t="shared" si="173"/>
        <v>x</v>
      </c>
      <c r="J157" s="12">
        <f t="shared" si="173"/>
        <v>2</v>
      </c>
      <c r="K157" s="12">
        <f t="shared" si="173"/>
        <v>1</v>
      </c>
      <c r="L157" s="12" t="str">
        <f t="shared" si="173"/>
        <v>x</v>
      </c>
      <c r="M157" s="12">
        <f t="shared" si="173"/>
        <v>1</v>
      </c>
      <c r="N157" s="7" t="str">
        <f>+IF(D156&lt;&gt;D157,IF(D157=0,"100",IF(D157=1,$AE$98,IF(D157=2,$AI$98,IF(D157="x",$AG$98,"")))),"0")</f>
        <v>0</v>
      </c>
      <c r="O157" s="7">
        <f>+IF(E156&lt;&gt;E157,IF(E157=0,"100",IF(E157=1,$AE$99,IF(E157=2,$AI$99,IF(E157="x",$AG$99,"")))),"0")</f>
        <v>29.850746268656717</v>
      </c>
      <c r="P157" s="7">
        <f>+IF(F156&lt;&gt;F157,IF(F157=0,"100",IF(F157=1,$AE$100,IF(F157=2,$AI$100,IF(F157="x",$AG$100,"")))),"0")</f>
        <v>11.594202898550725</v>
      </c>
      <c r="Q157" s="7" t="str">
        <f>+IF(G156&lt;&gt;G157,IF(G157=0,"100",IF(G157=1,$AE$101,IF(G157=2,$AI$101,IF(G157="x",$AG$101,"")))),"0")</f>
        <v>0</v>
      </c>
      <c r="R157" s="7" t="str">
        <f>+IF(H156&lt;&gt;H157,IF(H157=0,"100",IF(H157=1,$AE$102,IF(H157=2,$AI$102,IF(H157="x",$AG$102,"")))),"0")</f>
        <v>0</v>
      </c>
      <c r="S157" s="7">
        <f>+IF(I156&lt;&gt;I157,IF(I157=0,"100",IF(I157=1,$AE$103,IF(I157=2,$AI$103,IF(I157="x",$AG$103,"")))),"0")</f>
        <v>19.53125</v>
      </c>
      <c r="T157" s="7">
        <f>+IF(J156&lt;&gt;J157,IF(J157=0,"100",IF(J157=1,$AE$104,IF(J157=2,$AI$104,IF(J157="x",$AG$104,"")))),"0")</f>
        <v>81.3953488372093</v>
      </c>
      <c r="U157" s="7">
        <f>+IF(K156&lt;&gt;K157,IF(K157=0,"100",IF(K157=1,$AE$105,IF(K157=2,$AI$105,IF(K157="x",$AG$105,"")))),"0")</f>
        <v>62.40601503759399</v>
      </c>
      <c r="V157" s="7">
        <f>+IF(L156&lt;&gt;L157,IF(L157=0,"100",IF(L157=1,$AE$106,IF(L157=2,$AI$106,IF(L157="x",$AG$106,"")))),"0")</f>
        <v>17.46031746031746</v>
      </c>
      <c r="W157" s="7">
        <f>+IF(M156&lt;&gt;M157,IF(M157=0,"100",IF(M157=1,$AE$107,IF(M157=2,$AI$107,IF(M157="x",$AG$107,"")))),"0")</f>
        <v>51.09489051094891</v>
      </c>
      <c r="X157" s="8">
        <f t="shared" si="122"/>
        <v>7</v>
      </c>
      <c r="Y157" s="23">
        <f t="shared" si="114"/>
        <v>39</v>
      </c>
      <c r="Z157" s="48"/>
      <c r="AA157" s="12" t="str">
        <f>AA84</f>
        <v>Стандард</v>
      </c>
      <c r="AB157" s="12">
        <f aca="true" t="shared" si="174" ref="AB157:AK157">AB84</f>
        <v>1</v>
      </c>
      <c r="AC157" s="12" t="str">
        <f t="shared" si="174"/>
        <v>x</v>
      </c>
      <c r="AD157" s="12">
        <f t="shared" si="174"/>
        <v>1</v>
      </c>
      <c r="AE157" s="12">
        <f t="shared" si="174"/>
        <v>2</v>
      </c>
      <c r="AF157" s="12">
        <f t="shared" si="174"/>
        <v>2</v>
      </c>
      <c r="AG157" s="12">
        <f t="shared" si="174"/>
        <v>1</v>
      </c>
      <c r="AH157" s="12">
        <f t="shared" si="174"/>
        <v>2</v>
      </c>
      <c r="AI157" s="12">
        <f t="shared" si="174"/>
        <v>1</v>
      </c>
      <c r="AJ157" s="12" t="str">
        <f t="shared" si="174"/>
        <v>x</v>
      </c>
      <c r="AK157" s="12">
        <f t="shared" si="174"/>
        <v>1</v>
      </c>
      <c r="AL157" s="7">
        <f>+IF(AB156&lt;&gt;AB157,IF(AB157=0,"100",IF(AB157=1,$AE$98,IF(AB157=2,$AI$98,IF(AB157="x",$BF$167,"")))),"0")</f>
        <v>94.92753623188406</v>
      </c>
      <c r="AM157" s="7" t="str">
        <f>+IF(AC156&lt;&gt;AC157,IF(AC157=0,"100",IF(AC157=1,$AE$99,IF(AC157=2,$AG$99,IF(AC157="x",$BF$168,"")))),"0")</f>
        <v>0</v>
      </c>
      <c r="AN157" s="7">
        <f>+IF(AD156&lt;&gt;AD157,IF(AD157=0,"100",IF(AD157=1,$BD$169,IF(AD157=2,$BH$169,IF(AD157="x",$BF$169,"")))),"0")</f>
        <v>66.10169491525424</v>
      </c>
      <c r="AO157" s="7" t="str">
        <f>+IF(AE156&lt;&gt;AE157,IF(AE157=0,"100",IF(AE157=1,$AE$101,IF(AE157=2,$AI$101,IF(AE157="x",$AG$101,"")))),"0")</f>
        <v>0</v>
      </c>
      <c r="AP157" s="7">
        <f>+IF(AF156&lt;&gt;AF157,IF(AF157=0,"100",IF(AF157=1,$AE$102,IF(AF157=2,$AI$102,IF(AF157="x",$AG$102,"")))),"0")</f>
        <v>44.96124031007752</v>
      </c>
      <c r="AQ157" s="7" t="str">
        <f>+IF(AG156&lt;&gt;AG157,IF(AG157=0,"100",IF(AG157=1,$AE$103,IF(AG157=2,$AI$103,IF(AG157="x",$AG$103,"")))),"0")</f>
        <v>0</v>
      </c>
      <c r="AR157" s="7" t="str">
        <f>+IF(AH156&lt;&gt;AH157,IF(AH157=0,"100",IF(AH157=1,$AE$104,IF(AH157=2,$BH$173,IF(AH157="x",$AG$104,"")))),"0")</f>
        <v>0</v>
      </c>
      <c r="AS157" s="7">
        <f>+IF(AI156&lt;&gt;AI157,IF(AI157=0,"100",IF(AI157=1,$AE$105,IF(AI157=2,$BH$174,IF(AI157="x",$AG$105,"")))),"0")</f>
        <v>62.40601503759399</v>
      </c>
      <c r="AT157" s="7" t="str">
        <f>+IF(AJ156&lt;&gt;AJ157,IF(AJ157=0,"100",IF(AJ157=1,$AE$106,IF(AJ157=2,$AI$106,IF(AJ157="x",$AG$106,"")))),"0")</f>
        <v>0</v>
      </c>
      <c r="AU157" s="7">
        <f>+IF(AK156&lt;&gt;AK157,IF(AK157=0,"100",IF(AK157=1,$BD$176,IF(AK157=2,$AI$107,IF(AK157="x",$AE$107,"")))),"0")</f>
        <v>47.00854700854701</v>
      </c>
      <c r="AV157" s="8">
        <f t="shared" si="124"/>
        <v>5</v>
      </c>
      <c r="AW157" s="23">
        <f t="shared" si="116"/>
        <v>63.1</v>
      </c>
      <c r="AX157" s="50"/>
      <c r="AY157" s="12" t="str">
        <f>AY84</f>
        <v>Спартак М</v>
      </c>
      <c r="AZ157" s="12">
        <f aca="true" t="shared" si="175" ref="AZ157:BI157">AZ84</f>
        <v>1</v>
      </c>
      <c r="BA157" s="12">
        <f t="shared" si="175"/>
        <v>1</v>
      </c>
      <c r="BB157" s="12">
        <f t="shared" si="175"/>
        <v>1</v>
      </c>
      <c r="BC157" s="12">
        <f t="shared" si="175"/>
        <v>2</v>
      </c>
      <c r="BD157" s="12">
        <f t="shared" si="175"/>
        <v>2</v>
      </c>
      <c r="BE157" s="12">
        <f t="shared" si="175"/>
        <v>1</v>
      </c>
      <c r="BF157" s="12">
        <f t="shared" si="175"/>
        <v>2</v>
      </c>
      <c r="BG157" s="12" t="str">
        <f t="shared" si="175"/>
        <v>x</v>
      </c>
      <c r="BH157" s="12" t="str">
        <f t="shared" si="175"/>
        <v>x</v>
      </c>
      <c r="BI157" s="12">
        <f t="shared" si="175"/>
        <v>2</v>
      </c>
      <c r="BJ157" s="7" t="str">
        <f>+IF(AZ156&lt;&gt;AZ157,IF(AZ157=0,"100",IF(AZ157=1,$AE$98,IF(AZ157=2,$AI$98,IF(AZ157="x",$AG$98,"")))),"0")</f>
        <v>0</v>
      </c>
      <c r="BK157" s="7">
        <f>+IF(BA156&lt;&gt;BA157,IF(BA157=0,"100",IF(BA157=1,$AE$99,IF(BA157=2,$AI$99,IF(BA157="x",$AG$99,"")))),"0")</f>
        <v>29.850746268656717</v>
      </c>
      <c r="BL157" s="7">
        <f>+IF(BB156&lt;&gt;BB157,IF(BB157=0,"100",IF(BB157=1,$AE$100,IF(BB157=2,$AI$100,IF(BB157="x",$AG$100,"")))),"0")</f>
        <v>69.56521739130434</v>
      </c>
      <c r="BM157" s="7" t="str">
        <f>+IF(BC156&lt;&gt;BC157,IF(BC157=0,"100",IF(BC157=1,$AE$101,IF(BC157=2,$AI$101,IF(BC157="x",$AG$101,"")))),"0")</f>
        <v>0</v>
      </c>
      <c r="BN157" s="7">
        <f>+IF(BD156&lt;&gt;BD157,IF(BD157=0,"100",IF(BD157=1,$AE$102,IF(BD157=2,$AI$102,IF(BD157="x",$AG$102,"")))),"0")</f>
        <v>44.96124031007752</v>
      </c>
      <c r="BO157" s="7" t="str">
        <f>+IF(BE156&lt;&gt;BE157,IF(BE157=0,"100",IF(BE157=1,$AE$103,IF(BE157=2,$AI$103,IF(BE157="x",$AG$103,"")))),"0")</f>
        <v>0</v>
      </c>
      <c r="BP157" s="7">
        <f>+IF(BF156&lt;&gt;BF157,IF(BF157=0,"100",IF(BF157=1,$AE$104,IF(BF157=2,$AI$104,IF(BF157="x",$AG$104,"")))),"0")</f>
        <v>81.3953488372093</v>
      </c>
      <c r="BQ157" s="7">
        <f>+IF(BG156&lt;&gt;BG157,IF(BG157=0,"100",IF(BG157=1,$AE$105,IF(BG157=2,$AI$105,IF(BG157="x",$AG$105,"")))),"0")</f>
        <v>21.05263157894737</v>
      </c>
      <c r="BR157" s="7">
        <f>+IF(BH156&lt;&gt;BH157,IF(BH157=0,"100",IF(BH157=1,$AE$106,IF(BH157=2,$AI$106,IF(BH157="x",$AG$106,"")))),"0")</f>
        <v>17.46031746031746</v>
      </c>
      <c r="BS157" s="7" t="str">
        <f>+IF(BI156&lt;&gt;BI157,IF(BI157=0,"100",IF(BI157=1,$AE$107,IF(BI157=2,$AI$107,IF(BI157="x",$AG$107,"")))),"0")</f>
        <v>0</v>
      </c>
      <c r="BT157" s="8">
        <f t="shared" si="126"/>
        <v>6</v>
      </c>
      <c r="BU157" s="23">
        <f t="shared" si="118"/>
        <v>44</v>
      </c>
      <c r="BV157" s="50"/>
      <c r="BW157" s="12">
        <f aca="true" t="shared" si="176" ref="BW157:CG157">+BW45</f>
        <v>0</v>
      </c>
      <c r="BX157" s="12">
        <f t="shared" si="176"/>
        <v>0</v>
      </c>
      <c r="BY157" s="12">
        <f t="shared" si="176"/>
        <v>0</v>
      </c>
      <c r="BZ157" s="12">
        <f t="shared" si="176"/>
        <v>0</v>
      </c>
      <c r="CA157" s="12">
        <f t="shared" si="176"/>
        <v>0</v>
      </c>
      <c r="CB157" s="12">
        <f t="shared" si="176"/>
        <v>0</v>
      </c>
      <c r="CC157" s="12">
        <f t="shared" si="176"/>
        <v>0</v>
      </c>
      <c r="CD157" s="12">
        <f t="shared" si="176"/>
        <v>0</v>
      </c>
      <c r="CE157" s="12">
        <f t="shared" si="176"/>
        <v>0</v>
      </c>
      <c r="CF157" s="12">
        <f t="shared" si="176"/>
        <v>0</v>
      </c>
      <c r="CG157" s="12">
        <f t="shared" si="176"/>
        <v>0</v>
      </c>
      <c r="CH157" s="7" t="str">
        <f>+IF(BX156&lt;&gt;BX157,IF(BX157=0,"100",IF(BX157=1,$AE$98,IF(BX157=2,$AI$98,IF(BX157="x",$BF$167,"")))),"0")</f>
        <v>0</v>
      </c>
      <c r="CI157" s="7" t="str">
        <f>+IF(BY156&lt;&gt;BY157,IF(BY157=0,"100",IF(BY157=1,$AE$99,IF(BY157=2,$AG$99,IF(BY157="x",$BF$168,"")))),"0")</f>
        <v>0</v>
      </c>
      <c r="CJ157" s="7" t="str">
        <f>+IF(BZ156&lt;&gt;BZ157,IF(BZ157=0,"100",IF(BZ157=1,$BD$169,IF(BZ157=2,$BH$169,IF(BZ157="x",$BF$169,"")))),"0")</f>
        <v>0</v>
      </c>
      <c r="CK157" s="7" t="str">
        <f>+IF(CA156&lt;&gt;CA157,IF(CA157=0,"100",IF(CA157=1,$AE$101,IF(CA157=2,$AI$101,IF(CA157="x",$AG$101,"")))),"0")</f>
        <v>0</v>
      </c>
      <c r="CL157" s="7" t="str">
        <f>+IF(CB156&lt;&gt;CB157,IF(CB157=0,"100",IF(CB157=1,$AE$102,IF(CB157=2,$AI$102,IF(CB157="x",$AG$102,"")))),"0")</f>
        <v>0</v>
      </c>
      <c r="CM157" s="7" t="str">
        <f>+IF(CC156&lt;&gt;CC157,IF(CC157=0,"100",IF(CC157=1,$AE$103,IF(CC157=2,$AI$103,IF(CC157="x",$AG$103,"")))),"0")</f>
        <v>0</v>
      </c>
      <c r="CN157" s="7" t="str">
        <f>+IF(CD156&lt;&gt;CD157,IF(CD157=0,"100",IF(CD157=1,$AE$104,IF(CD157=2,$BH$173,IF(CD157="x",$AG$104,"")))),"0")</f>
        <v>0</v>
      </c>
      <c r="CO157" s="7" t="str">
        <f>+IF(CE156&lt;&gt;CE157,IF(CE157=0,"100",IF(CE157=1,$AE$105,IF(CE157=2,$BH$174,IF(CE157="x",$AG$105,"")))),"0")</f>
        <v>0</v>
      </c>
      <c r="CP157" s="7" t="str">
        <f>+IF(CF156&lt;&gt;CF157,IF(CF157=0,"100",IF(CF157=1,$AE$106,IF(CF157=2,$AI$106,IF(CF157="x",$AG$106,"")))),"0")</f>
        <v>0</v>
      </c>
      <c r="CQ157" s="7" t="str">
        <f>+IF(CG156&lt;&gt;CG157,IF(CG157=0,"100",IF(CG157=1,$BD$176,IF(CG157=2,$AI$107,IF(CG157="x",$AE$107,"")))),"0")</f>
        <v>0</v>
      </c>
      <c r="CR157" s="8">
        <f t="shared" si="128"/>
        <v>0</v>
      </c>
      <c r="CS157" s="16" t="e">
        <f t="shared" si="120"/>
        <v>#DIV/0!</v>
      </c>
      <c r="CT157" s="13"/>
      <c r="DB157" s="11"/>
    </row>
    <row r="158" spans="1:106" ht="11.25">
      <c r="A158" s="11"/>
      <c r="B158" s="54">
        <v>8</v>
      </c>
      <c r="C158" s="4" t="str">
        <f>C86</f>
        <v>Наполи</v>
      </c>
      <c r="D158" s="4">
        <f aca="true" t="shared" si="177" ref="D158:M158">D86</f>
        <v>1</v>
      </c>
      <c r="E158" s="4">
        <f t="shared" si="177"/>
        <v>2</v>
      </c>
      <c r="F158" s="4">
        <f t="shared" si="177"/>
        <v>1</v>
      </c>
      <c r="G158" s="4">
        <f t="shared" si="177"/>
        <v>2</v>
      </c>
      <c r="H158" s="4">
        <f t="shared" si="177"/>
        <v>2</v>
      </c>
      <c r="I158" s="4">
        <f t="shared" si="177"/>
        <v>1</v>
      </c>
      <c r="J158" s="4" t="str">
        <f t="shared" si="177"/>
        <v>x</v>
      </c>
      <c r="K158" s="4">
        <f t="shared" si="177"/>
        <v>2</v>
      </c>
      <c r="L158" s="4">
        <f t="shared" si="177"/>
        <v>0</v>
      </c>
      <c r="M158" s="4">
        <f t="shared" si="177"/>
        <v>2</v>
      </c>
      <c r="N158" s="4" t="str">
        <f>+IF(D158&lt;&gt;D159,IF(D158=0,"100",IF(D158=1,$AE$98,IF(D158=2,$AI$98,IF(D158="x",$AG$98,"")))),"0")</f>
        <v>0</v>
      </c>
      <c r="O158" s="4">
        <f>+IF(E158&lt;&gt;E159,IF(E158=0,"100",IF(E158=1,$AE$99,IF(E158=2,$AI$99,IF(E158="x",$AG$99,"")))),"0")</f>
        <v>41.04477611940298</v>
      </c>
      <c r="P158" s="4" t="str">
        <f>+IF(F158&lt;&gt;F159,IF(F158=0,"100",IF(F158=1,$AE$100,IF(F158=2,$AI$100,IF(F158="x",$AG$100,"")))),"0")</f>
        <v>0</v>
      </c>
      <c r="Q158" s="4" t="str">
        <f>+IF(G158&lt;&gt;G159,IF(G158=0,"100",IF(G158=1,$AE$101,IF(G158=2,$AI$101,IF(G158="x",$AG$101,"")))),"0")</f>
        <v>0</v>
      </c>
      <c r="R158" s="4">
        <f>+IF(H158&lt;&gt;H159,IF(H158=0,"100",IF(H158=1,$AE$102,IF(H158=2,$AI$102,IF(H158="x",$AG$102,"")))),"0")</f>
        <v>44.96124031007752</v>
      </c>
      <c r="S158" s="4" t="str">
        <f>+IF(I158&lt;&gt;I159,IF(I158=0,"100",IF(I158=1,$AE$103,IF(I158=2,$AI$103,IF(I158="x",$AG$103,"")))),"0")</f>
        <v>0</v>
      </c>
      <c r="T158" s="4">
        <f>+IF(J158&lt;&gt;J159,IF(J158=0,"100",IF(J158=1,$AE$104,IF(J158=2,$AI$104,IF(J158="x",$AG$104,"")))),"0")</f>
        <v>10.077519379844961</v>
      </c>
      <c r="U158" s="4">
        <f>+IF(K158&lt;&gt;K159,IF(K158=0,"100",IF(K158=1,$AE$105,IF(K158=2,$AI$105,IF(K158="x",$AG$105,"")))),"0")</f>
        <v>16.541353383458645</v>
      </c>
      <c r="V158" s="4" t="str">
        <f>+IF(L158&lt;&gt;L159,IF(L158=0,"100",IF(L158=1,$AE$106,IF(L158=2,$AI$106,IF(L158="x",$AG$106,"")))),"0")</f>
        <v>100</v>
      </c>
      <c r="W158" s="4">
        <f>+IF(M158&lt;&gt;M159,IF(M158=0,"100",IF(M158=1,$AE$107,IF(M158=2,$AI$107,IF(M158="x",$AG$107,"")))),"0")</f>
        <v>28.467153284671532</v>
      </c>
      <c r="X158" s="8">
        <f t="shared" si="122"/>
        <v>6</v>
      </c>
      <c r="Y158" s="22">
        <f t="shared" si="114"/>
        <v>40.2</v>
      </c>
      <c r="Z158" s="55">
        <v>8</v>
      </c>
      <c r="AA158" s="4" t="str">
        <f>AA86</f>
        <v>Шальке-04</v>
      </c>
      <c r="AB158" s="4">
        <f aca="true" t="shared" si="178" ref="AB158:AK158">AB86</f>
        <v>1</v>
      </c>
      <c r="AC158" s="4">
        <f t="shared" si="178"/>
        <v>1</v>
      </c>
      <c r="AD158" s="4">
        <f t="shared" si="178"/>
        <v>1</v>
      </c>
      <c r="AE158" s="4">
        <f t="shared" si="178"/>
        <v>2</v>
      </c>
      <c r="AF158" s="4">
        <f t="shared" si="178"/>
        <v>2</v>
      </c>
      <c r="AG158" s="4">
        <f t="shared" si="178"/>
        <v>1</v>
      </c>
      <c r="AH158" s="4">
        <f t="shared" si="178"/>
        <v>2</v>
      </c>
      <c r="AI158" s="4">
        <f t="shared" si="178"/>
        <v>1</v>
      </c>
      <c r="AJ158" s="4">
        <f t="shared" si="178"/>
        <v>0</v>
      </c>
      <c r="AK158" s="4" t="str">
        <f t="shared" si="178"/>
        <v>x</v>
      </c>
      <c r="AL158" s="4" t="str">
        <f>+IF(AB158&lt;&gt;AB159,IF(AB158=0,"100",IF(AB158=1,$AE$98,IF(AB158=2,$AI$98,IF(AB158="x",$BF$167,"")))),"0")</f>
        <v>0</v>
      </c>
      <c r="AM158" s="4" t="str">
        <f>+IF(AC158&lt;&gt;AC159,IF(AC158=0,"100",IF(AC158=1,$AE$99,IF(AC158=2,$AG$99,IF(AC158="x",$BF$168,"")))),"0")</f>
        <v>0</v>
      </c>
      <c r="AN158" s="4" t="str">
        <f>+IF(AD158&lt;&gt;AD159,IF(AD158=0,"100",IF(AD158=1,$BD$169,IF(AD158=2,$BH$169,IF(AD158="x",$BF$169,"")))),"0")</f>
        <v>0</v>
      </c>
      <c r="AO158" s="4" t="str">
        <f>+IF(AE158&lt;&gt;AE159,IF(AE158=0,"100",IF(AE158=1,$AE$101,IF(AE158=2,$AI$101,IF(AE158="x",$AG$101,"")))),"0")</f>
        <v>0</v>
      </c>
      <c r="AP158" s="4" t="str">
        <f>+IF(AF158&lt;&gt;AF159,IF(AF158=0,"100",IF(AF158=1,$AE$102,IF(AF158=2,$AI$102,IF(AF158="x",$AG$102,"")))),"0")</f>
        <v>0</v>
      </c>
      <c r="AQ158" s="4">
        <f>+IF(AG158&lt;&gt;AG159,IF(AG158=0,"100",IF(AG158=1,$AE$103,IF(AG158=2,$AI$103,IF(AG158="x",$AG$103,"")))),"0")</f>
        <v>72.65625</v>
      </c>
      <c r="AR158" s="4" t="str">
        <f>+IF(AH158&lt;&gt;AH159,IF(AH158=0,"100",IF(AH158=1,$AE$104,IF(AH158=2,$BH$173,IF(AH158="x",$AG$104,"")))),"0")</f>
        <v>0</v>
      </c>
      <c r="AS158" s="4">
        <f>+IF(AI158&lt;&gt;AI159,IF(AI158=0,"100",IF(AI158=1,$AE$105,IF(AI158=2,$BH$174,IF(AI158="x",$AG$105,"")))),"0")</f>
        <v>62.40601503759399</v>
      </c>
      <c r="AT158" s="4" t="str">
        <f>+IF(AJ158&lt;&gt;AJ159,IF(AJ158=0,"100",IF(AJ158=1,$AE$106,IF(AJ158=2,$AI$106,IF(AJ158="x",$AG$106,"")))),"0")</f>
        <v>100</v>
      </c>
      <c r="AU158" s="4">
        <f>+IF(AK158&lt;&gt;AK159,IF(AK158=0,"100",IF(AK158=1,$BD$176,IF(AK158=2,$AI$107,IF(AK158="x",$AE$107,"")))),"0")</f>
        <v>51.09489051094891</v>
      </c>
      <c r="AV158" s="8">
        <f t="shared" si="124"/>
        <v>4</v>
      </c>
      <c r="AW158" s="22">
        <f t="shared" si="116"/>
        <v>71.5</v>
      </c>
      <c r="AX158" s="44">
        <v>8</v>
      </c>
      <c r="AY158" s="4" t="str">
        <f>AY86</f>
        <v>Луч</v>
      </c>
      <c r="AZ158" s="4">
        <f aca="true" t="shared" si="179" ref="AZ158:BI158">AZ86</f>
        <v>1</v>
      </c>
      <c r="BA158" s="4">
        <f t="shared" si="179"/>
        <v>1</v>
      </c>
      <c r="BB158" s="4" t="str">
        <f t="shared" si="179"/>
        <v>x</v>
      </c>
      <c r="BC158" s="4">
        <f t="shared" si="179"/>
        <v>2</v>
      </c>
      <c r="BD158" s="4">
        <f t="shared" si="179"/>
        <v>2</v>
      </c>
      <c r="BE158" s="4">
        <f t="shared" si="179"/>
        <v>0</v>
      </c>
      <c r="BF158" s="4">
        <f t="shared" si="179"/>
        <v>2</v>
      </c>
      <c r="BG158" s="4">
        <f t="shared" si="179"/>
        <v>2</v>
      </c>
      <c r="BH158" s="4">
        <f t="shared" si="179"/>
        <v>1</v>
      </c>
      <c r="BI158" s="4">
        <f t="shared" si="179"/>
        <v>1</v>
      </c>
      <c r="BJ158" s="4" t="str">
        <f>+IF(AZ158&lt;&gt;AZ159,IF(AZ158=0,"100",IF(AZ158=1,$AE$98,IF(AZ158=2,$AI$98,IF(AZ158="x",$AG$98,"")))),"0")</f>
        <v>0</v>
      </c>
      <c r="BK158" s="4">
        <f>+IF(BA158&lt;&gt;BA159,IF(BA158=0,"100",IF(BA158=1,$AE$99,IF(BA158=2,$AI$99,IF(BA158="x",$AG$99,"")))),"0")</f>
        <v>29.850746268656717</v>
      </c>
      <c r="BL158" s="4">
        <f>+IF(BB158&lt;&gt;BB159,IF(BB158=0,"100",IF(BB158=1,$AE$100,IF(BB158=2,$AI$100,IF(BB158="x",$AG$100,"")))),"0")</f>
        <v>11.594202898550725</v>
      </c>
      <c r="BM158" s="4" t="str">
        <f>+IF(BC158&lt;&gt;BC159,IF(BC158=0,"100",IF(BC158=1,$AE$101,IF(BC158=2,$AI$101,IF(BC158="x",$AG$101,"")))),"0")</f>
        <v>0</v>
      </c>
      <c r="BN158" s="4" t="str">
        <f>+IF(BD158&lt;&gt;BD159,IF(BD158=0,"100",IF(BD158=1,$AE$102,IF(BD158=2,$AI$102,IF(BD158="x",$AG$102,"")))),"0")</f>
        <v>0</v>
      </c>
      <c r="BO158" s="4" t="str">
        <f>+IF(BE158&lt;&gt;BE159,IF(BE158=0,"100",IF(BE158=1,$AE$103,IF(BE158=2,$AI$103,IF(BE158="x",$AG$103,"")))),"0")</f>
        <v>100</v>
      </c>
      <c r="BP158" s="4">
        <f>+IF(BF158&lt;&gt;BF159,IF(BF158=0,"100",IF(BF158=1,$AE$104,IF(BF158=2,$AI$104,IF(BF158="x",$AG$104,"")))),"0")</f>
        <v>81.3953488372093</v>
      </c>
      <c r="BQ158" s="4">
        <f>+IF(BG158&lt;&gt;BG159,IF(BG158=0,"100",IF(BG158=1,$AE$105,IF(BG158=2,$AI$105,IF(BG158="x",$AG$105,"")))),"0")</f>
        <v>16.541353383458645</v>
      </c>
      <c r="BR158" s="4">
        <f>+IF(BH158&lt;&gt;BH159,IF(BH158=0,"100",IF(BH158=1,$AE$106,IF(BH158=2,$AI$106,IF(BH158="x",$AG$106,"")))),"0")</f>
        <v>71.42857142857143</v>
      </c>
      <c r="BS158" s="4">
        <f>+IF(BI158&lt;&gt;BI159,IF(BI158=0,"100",IF(BI158=1,$AE$107,IF(BI158=2,$AI$107,IF(BI158="x",$AG$107,"")))),"0")</f>
        <v>51.09489051094891</v>
      </c>
      <c r="BT158" s="8">
        <f t="shared" si="126"/>
        <v>7</v>
      </c>
      <c r="BU158" s="22">
        <f t="shared" si="118"/>
        <v>51.7</v>
      </c>
      <c r="BV158" s="44">
        <v>8</v>
      </c>
      <c r="BW158" s="4">
        <f aca="true" t="shared" si="180" ref="BW158:CG158">+BW47</f>
        <v>0</v>
      </c>
      <c r="BX158" s="4">
        <f t="shared" si="180"/>
        <v>0</v>
      </c>
      <c r="BY158" s="4">
        <f t="shared" si="180"/>
        <v>0</v>
      </c>
      <c r="BZ158" s="4">
        <f t="shared" si="180"/>
        <v>0</v>
      </c>
      <c r="CA158" s="4">
        <f t="shared" si="180"/>
        <v>0</v>
      </c>
      <c r="CB158" s="4">
        <f t="shared" si="180"/>
        <v>0</v>
      </c>
      <c r="CC158" s="4">
        <f t="shared" si="180"/>
        <v>0</v>
      </c>
      <c r="CD158" s="4">
        <f t="shared" si="180"/>
        <v>0</v>
      </c>
      <c r="CE158" s="4">
        <f t="shared" si="180"/>
        <v>0</v>
      </c>
      <c r="CF158" s="4">
        <f t="shared" si="180"/>
        <v>0</v>
      </c>
      <c r="CG158" s="4">
        <f t="shared" si="180"/>
        <v>0</v>
      </c>
      <c r="CH158" s="4" t="str">
        <f>+IF(BX158&lt;&gt;BX159,IF(BX158=0,"100",IF(BX158=1,$AE$98,IF(BX158=2,$AI$98,IF(BX158="x",$BF$167,"")))),"0")</f>
        <v>0</v>
      </c>
      <c r="CI158" s="4" t="str">
        <f>+IF(BY158&lt;&gt;BY159,IF(BY158=0,"100",IF(BY158=1,$AE$99,IF(BY158=2,$AG$99,IF(BY158="x",$BF$168,"")))),"0")</f>
        <v>0</v>
      </c>
      <c r="CJ158" s="4" t="str">
        <f>+IF(BZ158&lt;&gt;BZ159,IF(BZ158=0,"100",IF(BZ158=1,$BD$169,IF(BZ158=2,$BH$169,IF(BZ158="x",$BF$169,"")))),"0")</f>
        <v>0</v>
      </c>
      <c r="CK158" s="4" t="str">
        <f>+IF(CA158&lt;&gt;CA159,IF(CA158=0,"100",IF(CA158=1,$AE$101,IF(CA158=2,$AI$101,IF(CA158="x",$AG$101,"")))),"0")</f>
        <v>0</v>
      </c>
      <c r="CL158" s="4" t="str">
        <f>+IF(CB158&lt;&gt;CB159,IF(CB158=0,"100",IF(CB158=1,$AE$102,IF(CB158=2,$AI$102,IF(CB158="x",$AG$102,"")))),"0")</f>
        <v>0</v>
      </c>
      <c r="CM158" s="4" t="str">
        <f>+IF(CC158&lt;&gt;CC159,IF(CC158=0,"100",IF(CC158=1,$AE$103,IF(CC158=2,$AI$103,IF(CC158="x",$AG$103,"")))),"0")</f>
        <v>0</v>
      </c>
      <c r="CN158" s="4" t="str">
        <f>+IF(CD158&lt;&gt;CD159,IF(CD158=0,"100",IF(CD158=1,$AE$104,IF(CD158=2,$BH$173,IF(CD158="x",$AG$104,"")))),"0")</f>
        <v>0</v>
      </c>
      <c r="CO158" s="4" t="str">
        <f>+IF(CE158&lt;&gt;CE159,IF(CE158=0,"100",IF(CE158=1,$AE$105,IF(CE158=2,$BH$174,IF(CE158="x",$AG$105,"")))),"0")</f>
        <v>0</v>
      </c>
      <c r="CP158" s="4" t="str">
        <f>+IF(CF158&lt;&gt;CF159,IF(CF158=0,"100",IF(CF158=1,$AE$106,IF(CF158=2,$AI$106,IF(CF158="x",$AG$106,"")))),"0")</f>
        <v>0</v>
      </c>
      <c r="CQ158" s="4" t="str">
        <f>+IF(CG158&lt;&gt;CG159,IF(CG158=0,"100",IF(CG158=1,$BD$176,IF(CG158=2,$AI$107,IF(CG158="x",$AE$107,"")))),"0")</f>
        <v>0</v>
      </c>
      <c r="CR158" s="8">
        <f t="shared" si="128"/>
        <v>0</v>
      </c>
      <c r="CS158" s="17" t="e">
        <f t="shared" si="120"/>
        <v>#DIV/0!</v>
      </c>
      <c r="CT158" s="13"/>
      <c r="DB158" s="11"/>
    </row>
    <row r="159" spans="1:106" ht="11.25">
      <c r="A159" s="11"/>
      <c r="B159" s="54"/>
      <c r="C159" s="4" t="str">
        <f>C87</f>
        <v>АЗ</v>
      </c>
      <c r="D159" s="4">
        <f aca="true" t="shared" si="181" ref="D159:M159">D87</f>
        <v>1</v>
      </c>
      <c r="E159" s="4">
        <f t="shared" si="181"/>
        <v>1</v>
      </c>
      <c r="F159" s="4">
        <f t="shared" si="181"/>
        <v>1</v>
      </c>
      <c r="G159" s="4">
        <f t="shared" si="181"/>
        <v>2</v>
      </c>
      <c r="H159" s="4">
        <f t="shared" si="181"/>
        <v>1</v>
      </c>
      <c r="I159" s="4">
        <f t="shared" si="181"/>
        <v>1</v>
      </c>
      <c r="J159" s="4">
        <f t="shared" si="181"/>
        <v>1</v>
      </c>
      <c r="K159" s="4" t="str">
        <f t="shared" si="181"/>
        <v>x</v>
      </c>
      <c r="L159" s="4" t="str">
        <f t="shared" si="181"/>
        <v>x</v>
      </c>
      <c r="M159" s="4" t="str">
        <f t="shared" si="181"/>
        <v>x</v>
      </c>
      <c r="N159" s="7" t="str">
        <f>+IF(D158&lt;&gt;D159,IF(D159=0,"100",IF(D159=1,$AE$98,IF(D159=2,$AI$98,IF(D159="x",$AG$98,"")))),"0")</f>
        <v>0</v>
      </c>
      <c r="O159" s="7">
        <f>+IF(E158&lt;&gt;E159,IF(E159=0,"100",IF(E159=1,$AE$99,IF(E159=2,$AI$99,IF(E159="x",$AG$99,"")))),"0")</f>
        <v>29.850746268656717</v>
      </c>
      <c r="P159" s="7" t="str">
        <f>+IF(F158&lt;&gt;F159,IF(F159=0,"100",IF(F159=1,$AE$100,IF(F159=2,$AI$100,IF(F159="x",$AG$100,"")))),"0")</f>
        <v>0</v>
      </c>
      <c r="Q159" s="7" t="str">
        <f>+IF(G158&lt;&gt;G159,IF(G159=0,"100",IF(G159=1,$AE$101,IF(G159=2,$AI$101,IF(G159="x",$AG$101,"")))),"0")</f>
        <v>0</v>
      </c>
      <c r="R159" s="7">
        <f>+IF(H158&lt;&gt;H159,IF(H159=0,"100",IF(H159=1,$AE$102,IF(H159=2,$AI$102,IF(H159="x",$AG$102,"")))),"0")</f>
        <v>30.232558139534884</v>
      </c>
      <c r="S159" s="7" t="str">
        <f>+IF(I158&lt;&gt;I159,IF(I159=0,"100",IF(I159=1,$AE$103,IF(I159=2,$AI$103,IF(I159="x",$AG$103,"")))),"0")</f>
        <v>0</v>
      </c>
      <c r="T159" s="7">
        <f>+IF(J158&lt;&gt;J159,IF(J159=0,"100",IF(J159=1,$AE$104,IF(J159=2,$AI$104,IF(J159="x",$AG$104,"")))),"0")</f>
        <v>8.527131782945736</v>
      </c>
      <c r="U159" s="7">
        <f>+IF(K158&lt;&gt;K159,IF(K159=0,"100",IF(K159=1,$AE$105,IF(K159=2,$AI$105,IF(K159="x",$AG$105,"")))),"0")</f>
        <v>21.05263157894737</v>
      </c>
      <c r="V159" s="7">
        <f>+IF(L158&lt;&gt;L159,IF(L159=0,"100",IF(L159=1,$AE$106,IF(L159=2,$AI$106,IF(L159="x",$AG$106,"")))),"0")</f>
        <v>17.46031746031746</v>
      </c>
      <c r="W159" s="7">
        <f>+IF(M158&lt;&gt;M159,IF(M159=0,"100",IF(M159=1,$AE$107,IF(M159=2,$AI$107,IF(M159="x",$AG$107,"")))),"0")</f>
        <v>20.437956204379564</v>
      </c>
      <c r="X159" s="8">
        <f t="shared" si="122"/>
        <v>6</v>
      </c>
      <c r="Y159" s="23">
        <f t="shared" si="114"/>
        <v>21.3</v>
      </c>
      <c r="Z159" s="55"/>
      <c r="AA159" s="4" t="str">
        <f>AA87</f>
        <v>Пачука</v>
      </c>
      <c r="AB159" s="4">
        <f aca="true" t="shared" si="182" ref="AB159:AK159">AB87</f>
        <v>1</v>
      </c>
      <c r="AC159" s="4">
        <f t="shared" si="182"/>
        <v>1</v>
      </c>
      <c r="AD159" s="4">
        <f t="shared" si="182"/>
        <v>1</v>
      </c>
      <c r="AE159" s="4">
        <f t="shared" si="182"/>
        <v>2</v>
      </c>
      <c r="AF159" s="4">
        <f t="shared" si="182"/>
        <v>2</v>
      </c>
      <c r="AG159" s="4" t="str">
        <f t="shared" si="182"/>
        <v>x</v>
      </c>
      <c r="AH159" s="4">
        <f t="shared" si="182"/>
        <v>2</v>
      </c>
      <c r="AI159" s="4">
        <f t="shared" si="182"/>
        <v>2</v>
      </c>
      <c r="AJ159" s="4">
        <f t="shared" si="182"/>
        <v>1</v>
      </c>
      <c r="AK159" s="4">
        <f t="shared" si="182"/>
        <v>1</v>
      </c>
      <c r="AL159" s="7" t="str">
        <f>+IF(AB158&lt;&gt;AB159,IF(AB159=0,"100",IF(AB159=1,$AE$98,IF(AB159=2,$AI$98,IF(AB159="x",$BF$167,"")))),"0")</f>
        <v>0</v>
      </c>
      <c r="AM159" s="7" t="str">
        <f>+IF(AC158&lt;&gt;AC159,IF(AC159=0,"100",IF(AC159=1,$AE$99,IF(AC159=2,$AG$99,IF(AC159="x",$BF$168,"")))),"0")</f>
        <v>0</v>
      </c>
      <c r="AN159" s="7" t="str">
        <f>+IF(AD158&lt;&gt;AD159,IF(AD159=0,"100",IF(AD159=1,$BD$169,IF(AD159=2,$BH$169,IF(AD159="x",$BF$169,"")))),"0")</f>
        <v>0</v>
      </c>
      <c r="AO159" s="7" t="str">
        <f>+IF(AE158&lt;&gt;AE159,IF(AE159=0,"100",IF(AE159=1,$AE$101,IF(AE159=2,$AI$101,IF(AE159="x",$AG$101,"")))),"0")</f>
        <v>0</v>
      </c>
      <c r="AP159" s="7" t="str">
        <f>+IF(AF158&lt;&gt;AF159,IF(AF159=0,"100",IF(AF159=1,$AE$102,IF(AF159=2,$AI$102,IF(AF159="x",$AG$102,"")))),"0")</f>
        <v>0</v>
      </c>
      <c r="AQ159" s="7">
        <f>+IF(AG158&lt;&gt;AG159,IF(AG159=0,"100",IF(AG159=1,$AE$103,IF(AG159=2,$AI$103,IF(AG159="x",$AG$103,"")))),"0")</f>
        <v>19.53125</v>
      </c>
      <c r="AR159" s="7" t="str">
        <f>+IF(AH158&lt;&gt;AH159,IF(AH159=0,"100",IF(AH159=1,$AE$104,IF(AH159=2,$BH$173,IF(AH159="x",$AG$104,"")))),"0")</f>
        <v>0</v>
      </c>
      <c r="AS159" s="7">
        <f>+IF(AI158&lt;&gt;AI159,IF(AI159=0,"100",IF(AI159=1,$AE$105,IF(AI159=2,$BH$174,IF(AI159="x",$AG$105,"")))),"0")</f>
        <v>16.8141592920354</v>
      </c>
      <c r="AT159" s="7">
        <f>+IF(AJ158&lt;&gt;AJ159,IF(AJ159=0,"100",IF(AJ159=1,$AE$106,IF(AJ159=2,$AI$106,IF(AJ159="x",$AG$106,"")))),"0")</f>
        <v>71.42857142857143</v>
      </c>
      <c r="AU159" s="7">
        <f>+IF(AK158&lt;&gt;AK159,IF(AK159=0,"100",IF(AK159=1,$BD$176,IF(AK159=2,$AI$107,IF(AK159="x",$AE$107,"")))),"0")</f>
        <v>47.00854700854701</v>
      </c>
      <c r="AV159" s="8">
        <f t="shared" si="124"/>
        <v>4</v>
      </c>
      <c r="AW159" s="23">
        <f t="shared" si="116"/>
        <v>38.7</v>
      </c>
      <c r="AX159" s="45"/>
      <c r="AY159" s="4" t="str">
        <f>AY87</f>
        <v>Динамо Бр.</v>
      </c>
      <c r="AZ159" s="4">
        <f aca="true" t="shared" si="183" ref="AZ159:BI159">AZ87</f>
        <v>1</v>
      </c>
      <c r="BA159" s="4">
        <f t="shared" si="183"/>
        <v>2</v>
      </c>
      <c r="BB159" s="4">
        <f t="shared" si="183"/>
        <v>1</v>
      </c>
      <c r="BC159" s="4">
        <f t="shared" si="183"/>
        <v>2</v>
      </c>
      <c r="BD159" s="4">
        <f t="shared" si="183"/>
        <v>2</v>
      </c>
      <c r="BE159" s="4">
        <f t="shared" si="183"/>
        <v>1</v>
      </c>
      <c r="BF159" s="4" t="str">
        <f t="shared" si="183"/>
        <v>x</v>
      </c>
      <c r="BG159" s="4">
        <f t="shared" si="183"/>
        <v>1</v>
      </c>
      <c r="BH159" s="4">
        <f t="shared" si="183"/>
        <v>2</v>
      </c>
      <c r="BI159" s="4">
        <f t="shared" si="183"/>
        <v>2</v>
      </c>
      <c r="BJ159" s="7" t="str">
        <f>+IF(AZ158&lt;&gt;AZ159,IF(AZ159=0,"100",IF(AZ159=1,$AE$98,IF(AZ159=2,$AI$98,IF(AZ159="x",$AG$98,"")))),"0")</f>
        <v>0</v>
      </c>
      <c r="BK159" s="7">
        <f>+IF(BA158&lt;&gt;BA159,IF(BA159=0,"100",IF(BA159=1,$AE$99,IF(BA159=2,$AI$99,IF(BA159="x",$AG$99,"")))),"0")</f>
        <v>41.04477611940298</v>
      </c>
      <c r="BL159" s="7">
        <f>+IF(BB158&lt;&gt;BB159,IF(BB159=0,"100",IF(BB159=1,$AE$100,IF(BB159=2,$AI$100,IF(BB159="x",$AG$100,"")))),"0")</f>
        <v>69.56521739130434</v>
      </c>
      <c r="BM159" s="7" t="str">
        <f>+IF(BC158&lt;&gt;BC159,IF(BC159=0,"100",IF(BC159=1,$AE$101,IF(BC159=2,$AI$101,IF(BC159="x",$AG$101,"")))),"0")</f>
        <v>0</v>
      </c>
      <c r="BN159" s="7" t="str">
        <f>+IF(BD158&lt;&gt;BD159,IF(BD159=0,"100",IF(BD159=1,$AE$102,IF(BD159=2,$AI$102,IF(BD159="x",$AG$102,"")))),"0")</f>
        <v>0</v>
      </c>
      <c r="BO159" s="7">
        <f>+IF(BE158&lt;&gt;BE159,IF(BE159=0,"100",IF(BE159=1,$AE$103,IF(BE159=2,$AI$103,IF(BE159="x",$AG$103,"")))),"0")</f>
        <v>72.65625</v>
      </c>
      <c r="BP159" s="7">
        <f>+IF(BF158&lt;&gt;BF159,IF(BF159=0,"100",IF(BF159=1,$AE$104,IF(BF159=2,$AI$104,IF(BF159="x",$AG$104,"")))),"0")</f>
        <v>10.077519379844961</v>
      </c>
      <c r="BQ159" s="7">
        <f>+IF(BG158&lt;&gt;BG159,IF(BG159=0,"100",IF(BG159=1,$AE$105,IF(BG159=2,$AI$105,IF(BG159="x",$AG$105,"")))),"0")</f>
        <v>62.40601503759399</v>
      </c>
      <c r="BR159" s="7">
        <f>+IF(BH158&lt;&gt;BH159,IF(BH159=0,"100",IF(BH159=1,$AE$106,IF(BH159=2,$AI$106,IF(BH159="x",$AG$106,"")))),"0")</f>
        <v>11.11111111111111</v>
      </c>
      <c r="BS159" s="7">
        <f>+IF(BI158&lt;&gt;BI159,IF(BI159=0,"100",IF(BI159=1,$AE$107,IF(BI159=2,$AI$107,IF(BI159="x",$AG$107,"")))),"0")</f>
        <v>28.467153284671532</v>
      </c>
      <c r="BT159" s="8">
        <f t="shared" si="126"/>
        <v>7</v>
      </c>
      <c r="BU159" s="23">
        <f>ROUND(((BJ159+BK159+BL159+BM159+BN159+BO159+BP159+BQ159+BR159+BS159)/BT159),1)</f>
        <v>42.2</v>
      </c>
      <c r="BV159" s="45"/>
      <c r="BW159" s="4">
        <f aca="true" t="shared" si="184" ref="BW159:CG159">+BW48</f>
        <v>0</v>
      </c>
      <c r="BX159" s="4">
        <f t="shared" si="184"/>
        <v>0</v>
      </c>
      <c r="BY159" s="4">
        <f t="shared" si="184"/>
        <v>0</v>
      </c>
      <c r="BZ159" s="4">
        <f t="shared" si="184"/>
        <v>0</v>
      </c>
      <c r="CA159" s="4">
        <f t="shared" si="184"/>
        <v>0</v>
      </c>
      <c r="CB159" s="4">
        <f t="shared" si="184"/>
        <v>0</v>
      </c>
      <c r="CC159" s="4">
        <f t="shared" si="184"/>
        <v>0</v>
      </c>
      <c r="CD159" s="4">
        <f t="shared" si="184"/>
        <v>0</v>
      </c>
      <c r="CE159" s="4">
        <f t="shared" si="184"/>
        <v>0</v>
      </c>
      <c r="CF159" s="4">
        <f t="shared" si="184"/>
        <v>0</v>
      </c>
      <c r="CG159" s="4">
        <f t="shared" si="184"/>
        <v>0</v>
      </c>
      <c r="CH159" s="7" t="str">
        <f>+IF(BX158&lt;&gt;BX159,IF(BX159=0,"100",IF(BX159=1,$AE$98,IF(BX159=2,$AI$98,IF(BX159="x",$BF$167,"")))),"0")</f>
        <v>0</v>
      </c>
      <c r="CI159" s="7" t="str">
        <f>+IF(BY158&lt;&gt;BY159,IF(BY159=0,"100",IF(BY159=1,$AE$99,IF(BY159=2,$AG$99,IF(BY159="x",$BF$168,"")))),"0")</f>
        <v>0</v>
      </c>
      <c r="CJ159" s="7" t="str">
        <f>+IF(BZ158&lt;&gt;BZ159,IF(BZ159=0,"100",IF(BZ159=1,$BD$169,IF(BZ159=2,$BH$169,IF(BZ159="x",$BF$169,"")))),"0")</f>
        <v>0</v>
      </c>
      <c r="CK159" s="7" t="str">
        <f>+IF(CA158&lt;&gt;CA159,IF(CA159=0,"100",IF(CA159=1,$AE$101,IF(CA159=2,$AI$101,IF(CA159="x",$AG$101,"")))),"0")</f>
        <v>0</v>
      </c>
      <c r="CL159" s="7" t="str">
        <f>+IF(CB158&lt;&gt;CB159,IF(CB159=0,"100",IF(CB159=1,$AE$102,IF(CB159=2,$AI$102,IF(CB159="x",$AG$102,"")))),"0")</f>
        <v>0</v>
      </c>
      <c r="CM159" s="7" t="str">
        <f>+IF(CC158&lt;&gt;CC159,IF(CC159=0,"100",IF(CC159=1,$AE$103,IF(CC159=2,$AI$103,IF(CC159="x",$AG$103,"")))),"0")</f>
        <v>0</v>
      </c>
      <c r="CN159" s="7" t="str">
        <f>+IF(CD158&lt;&gt;CD159,IF(CD159=0,"100",IF(CD159=1,$AE$104,IF(CD159=2,$BH$173,IF(CD159="x",$AG$104,"")))),"0")</f>
        <v>0</v>
      </c>
      <c r="CO159" s="7" t="str">
        <f>+IF(CE158&lt;&gt;CE159,IF(CE159=0,"100",IF(CE159=1,$AE$105,IF(CE159=2,$BH$174,IF(CE159="x",$AG$105,"")))),"0")</f>
        <v>0</v>
      </c>
      <c r="CP159" s="7" t="str">
        <f>+IF(CF158&lt;&gt;CF159,IF(CF159=0,"100",IF(CF159=1,$AE$106,IF(CF159=2,$AI$106,IF(CF159="x",$AG$106,"")))),"0")</f>
        <v>0</v>
      </c>
      <c r="CQ159" s="7" t="str">
        <f>+IF(CG158&lt;&gt;CG159,IF(CG159=0,"100",IF(CG159=1,$BD$176,IF(CG159=2,$AI$107,IF(CG159="x",$AE$107,"")))),"0")</f>
        <v>0</v>
      </c>
      <c r="CR159" s="8">
        <f t="shared" si="128"/>
        <v>0</v>
      </c>
      <c r="CS159" s="16" t="e">
        <f t="shared" si="120"/>
        <v>#DIV/0!</v>
      </c>
      <c r="CT159" s="13"/>
      <c r="DB159" s="11"/>
    </row>
    <row r="160" spans="1:106" ht="11.25">
      <c r="A160" s="11"/>
      <c r="B160" s="47">
        <v>9</v>
      </c>
      <c r="C160" s="12" t="str">
        <f>C89</f>
        <v>Минск</v>
      </c>
      <c r="D160" s="12">
        <f aca="true" t="shared" si="185" ref="D160:M160">D89</f>
        <v>1</v>
      </c>
      <c r="E160" s="12">
        <f t="shared" si="185"/>
        <v>1</v>
      </c>
      <c r="F160" s="12">
        <f t="shared" si="185"/>
        <v>1</v>
      </c>
      <c r="G160" s="12">
        <f t="shared" si="185"/>
        <v>2</v>
      </c>
      <c r="H160" s="12">
        <f t="shared" si="185"/>
        <v>2</v>
      </c>
      <c r="I160" s="12">
        <f t="shared" si="185"/>
        <v>2</v>
      </c>
      <c r="J160" s="12">
        <f t="shared" si="185"/>
        <v>0</v>
      </c>
      <c r="K160" s="12">
        <f t="shared" si="185"/>
        <v>1</v>
      </c>
      <c r="L160" s="12">
        <f t="shared" si="185"/>
        <v>1</v>
      </c>
      <c r="M160" s="12" t="str">
        <f t="shared" si="185"/>
        <v>x</v>
      </c>
      <c r="N160" s="4" t="str">
        <f>+IF(D160&lt;&gt;D161,IF(D160=0,"100",IF(D160=1,$AE$98,IF(D160=2,$AI$98,IF(D160="x",$AG$98,"")))),"0")</f>
        <v>0</v>
      </c>
      <c r="O160" s="4">
        <f>+IF(E160&lt;&gt;E161,IF(E160=0,"100",IF(E160=1,$AE$99,IF(E160=2,$AI$99,IF(E160="x",$AG$99,"")))),"0")</f>
        <v>29.850746268656717</v>
      </c>
      <c r="P160" s="4" t="str">
        <f>+IF(F160&lt;&gt;F161,IF(F160=0,"100",IF(F160=1,$AE$100,IF(F160=2,$AI$100,IF(F160="x",$AG$100,"")))),"0")</f>
        <v>0</v>
      </c>
      <c r="Q160" s="4" t="str">
        <f>+IF(G160&lt;&gt;G161,IF(G160=0,"100",IF(G160=1,$AE$101,IF(G160=2,$AI$101,IF(G160="x",$AG$101,"")))),"0")</f>
        <v>0</v>
      </c>
      <c r="R160" s="4" t="str">
        <f>+IF(H160&lt;&gt;H161,IF(H160=0,"100",IF(H160=1,$AE$102,IF(H160=2,$AI$102,IF(H160="x",$AG$102,"")))),"0")</f>
        <v>0</v>
      </c>
      <c r="S160" s="4">
        <f>+IF(I160&lt;&gt;I161,IF(I160=0,"100",IF(I160=1,$AE$103,IF(I160=2,$AI$103,IF(I160="x",$AG$103,"")))),"0")</f>
        <v>7.8125</v>
      </c>
      <c r="T160" s="4" t="str">
        <f>+IF(J160&lt;&gt;J161,IF(J160=0,"100",IF(J160=1,$AE$104,IF(J160=2,$AI$104,IF(J160="x",$AG$104,"")))),"0")</f>
        <v>100</v>
      </c>
      <c r="U160" s="4">
        <f>+IF(K160&lt;&gt;K161,IF(K160=0,"100",IF(K160=1,$AE$105,IF(K160=2,$AI$105,IF(K160="x",$AG$105,"")))),"0")</f>
        <v>62.40601503759399</v>
      </c>
      <c r="V160" s="4" t="str">
        <f>+IF(L160&lt;&gt;L161,IF(L160=0,"100",IF(L160=1,$AE$106,IF(L160=2,$AI$106,IF(L160="x",$AG$106,"")))),"0")</f>
        <v>0</v>
      </c>
      <c r="W160" s="4">
        <f>+IF(M160&lt;&gt;M161,IF(M160=0,"100",IF(M160=1,$AE$107,IF(M160=2,$AI$107,IF(M160="x",$AG$107,"")))),"0")</f>
        <v>20.437956204379564</v>
      </c>
      <c r="X160" s="8">
        <f t="shared" si="122"/>
        <v>5</v>
      </c>
      <c r="Y160" s="22">
        <f t="shared" si="114"/>
        <v>44.1</v>
      </c>
      <c r="Z160" s="48">
        <v>9</v>
      </c>
      <c r="AA160" s="12" t="str">
        <f>AA89</f>
        <v>ПСВ Эйндховен</v>
      </c>
      <c r="AB160" s="12">
        <f aca="true" t="shared" si="186" ref="AB160:AK160">AB89</f>
        <v>1</v>
      </c>
      <c r="AC160" s="12">
        <f t="shared" si="186"/>
        <v>2</v>
      </c>
      <c r="AD160" s="12" t="str">
        <f t="shared" si="186"/>
        <v>x</v>
      </c>
      <c r="AE160" s="12">
        <f t="shared" si="186"/>
        <v>2</v>
      </c>
      <c r="AF160" s="12" t="str">
        <f t="shared" si="186"/>
        <v>x</v>
      </c>
      <c r="AG160" s="12">
        <f t="shared" si="186"/>
        <v>1</v>
      </c>
      <c r="AH160" s="12">
        <f t="shared" si="186"/>
        <v>2</v>
      </c>
      <c r="AI160" s="12">
        <f t="shared" si="186"/>
        <v>0</v>
      </c>
      <c r="AJ160" s="12" t="str">
        <f t="shared" si="186"/>
        <v>x</v>
      </c>
      <c r="AK160" s="12">
        <f t="shared" si="186"/>
        <v>1</v>
      </c>
      <c r="AL160" s="4" t="str">
        <f>+IF(AB160&lt;&gt;AB161,IF(AB160=0,"100",IF(AB160=1,$AE$98,IF(AB160=2,$AI$98,IF(AB160="x",$BF$167,"")))),"0")</f>
        <v>0</v>
      </c>
      <c r="AM160" s="4" t="str">
        <f>+IF(AC160&lt;&gt;AC161,IF(AC160=0,"100",IF(AC160=1,$AE$99,IF(AC160=2,$AG$99,IF(AC160="x",$BF$168,"")))),"0")</f>
        <v>0</v>
      </c>
      <c r="AN160" s="4" t="str">
        <f>+IF(AD160&lt;&gt;AD161,IF(AD160=0,"100",IF(AD160=1,$BD$169,IF(AD160=2,$BH$169,IF(AD160="x",$BF$169,"")))),"0")</f>
        <v>0</v>
      </c>
      <c r="AO160" s="4" t="str">
        <f>+IF(AE160&lt;&gt;AE161,IF(AE160=0,"100",IF(AE160=1,$AE$101,IF(AE160=2,$AI$101,IF(AE160="x",$AG$101,"")))),"0")</f>
        <v>0</v>
      </c>
      <c r="AP160" s="4" t="str">
        <f>+IF(AF160&lt;&gt;AF161,IF(AF160=0,"100",IF(AF160=1,$AE$102,IF(AF160=2,$AI$102,IF(AF160="x",$AG$102,"")))),"0")</f>
        <v>0</v>
      </c>
      <c r="AQ160" s="4">
        <f>+IF(AG160&lt;&gt;AG161,IF(AG160=0,"100",IF(AG160=1,$AE$103,IF(AG160=2,$AI$103,IF(AG160="x",$AG$103,"")))),"0")</f>
        <v>72.65625</v>
      </c>
      <c r="AR160" s="4">
        <f>+IF(AH160&lt;&gt;AH161,IF(AH160=0,"100",IF(AH160=1,$AE$104,IF(AH160=2,$BH$173,IF(AH160="x",$AG$104,"")))),"0")</f>
        <v>79.0909090909091</v>
      </c>
      <c r="AS160" s="4" t="str">
        <f>+IF(AI160&lt;&gt;AI161,IF(AI160=0,"100",IF(AI160=1,$AE$105,IF(AI160=2,$BH$174,IF(AI160="x",$AG$105,"")))),"0")</f>
        <v>100</v>
      </c>
      <c r="AT160" s="4">
        <f>+IF(AJ160&lt;&gt;AJ161,IF(AJ160=0,"100",IF(AJ160=1,$AE$106,IF(AJ160=2,$AI$106,IF(AJ160="x",$AG$106,"")))),"0")</f>
        <v>17.46031746031746</v>
      </c>
      <c r="AU160" s="4" t="str">
        <f>+IF(AK160&lt;&gt;AK161,IF(AK160=0,"100",IF(AK160=1,$BD$176,IF(AK160=2,$AI$107,IF(AK160="x",$AE$107,"")))),"0")</f>
        <v>0</v>
      </c>
      <c r="AV160" s="8">
        <f t="shared" si="124"/>
        <v>4</v>
      </c>
      <c r="AW160" s="22">
        <f t="shared" si="116"/>
        <v>67.3</v>
      </c>
      <c r="AX160" s="49">
        <v>9</v>
      </c>
      <c r="AY160" s="12" t="str">
        <f>AY89</f>
        <v>Пумас</v>
      </c>
      <c r="AZ160" s="12">
        <f aca="true" t="shared" si="187" ref="AZ160:BI160">AZ89</f>
        <v>1</v>
      </c>
      <c r="BA160" s="12">
        <f t="shared" si="187"/>
        <v>1</v>
      </c>
      <c r="BB160" s="12">
        <f t="shared" si="187"/>
        <v>2</v>
      </c>
      <c r="BC160" s="12">
        <f t="shared" si="187"/>
        <v>2</v>
      </c>
      <c r="BD160" s="12">
        <f t="shared" si="187"/>
        <v>1</v>
      </c>
      <c r="BE160" s="12">
        <f t="shared" si="187"/>
        <v>1</v>
      </c>
      <c r="BF160" s="12">
        <f t="shared" si="187"/>
        <v>1</v>
      </c>
      <c r="BG160" s="12">
        <f t="shared" si="187"/>
        <v>0</v>
      </c>
      <c r="BH160" s="12">
        <f t="shared" si="187"/>
        <v>1</v>
      </c>
      <c r="BI160" s="12">
        <f t="shared" si="187"/>
        <v>2</v>
      </c>
      <c r="BJ160" s="4" t="str">
        <f>+IF(AZ160&lt;&gt;AZ161,IF(AZ160=0,"100",IF(AZ160=1,$AE$98,IF(AZ160=2,$AI$98,IF(AZ160="x",$AG$98,"")))),"0")</f>
        <v>0</v>
      </c>
      <c r="BK160" s="4">
        <f>+IF(BA160&lt;&gt;BA161,IF(BA160=0,"100",IF(BA160=1,$AE$99,IF(BA160=2,$AI$99,IF(BA160="x",$AG$99,"")))),"0")</f>
        <v>29.850746268656717</v>
      </c>
      <c r="BL160" s="4" t="str">
        <f>+IF(BB160&lt;&gt;BB161,IF(BB160=0,"100",IF(BB160=1,$AE$100,IF(BB160=2,$AI$100,IF(BB160="x",$AG$100,"")))),"0")</f>
        <v>0</v>
      </c>
      <c r="BM160" s="4" t="str">
        <f>+IF(BC160&lt;&gt;BC161,IF(BC160=0,"100",IF(BC160=1,$AE$101,IF(BC160=2,$AI$101,IF(BC160="x",$AG$101,"")))),"0")</f>
        <v>0</v>
      </c>
      <c r="BN160" s="4">
        <f>+IF(BD160&lt;&gt;BD161,IF(BD160=0,"100",IF(BD160=1,$AE$102,IF(BD160=2,$AI$102,IF(BD160="x",$AG$102,"")))),"0")</f>
        <v>30.232558139534884</v>
      </c>
      <c r="BO160" s="4" t="str">
        <f>+IF(BE160&lt;&gt;BE161,IF(BE160=0,"100",IF(BE160=1,$AE$103,IF(BE160=2,$AI$103,IF(BE160="x",$AG$103,"")))),"0")</f>
        <v>0</v>
      </c>
      <c r="BP160" s="4">
        <f>+IF(BF160&lt;&gt;BF161,IF(BF160=0,"100",IF(BF160=1,$AE$104,IF(BF160=2,$AI$104,IF(BF160="x",$AG$104,"")))),"0")</f>
        <v>8.527131782945736</v>
      </c>
      <c r="BQ160" s="4" t="str">
        <f>+IF(BG160&lt;&gt;BG161,IF(BG160=0,"100",IF(BG160=1,$AE$105,IF(BG160=2,$AI$105,IF(BG160="x",$AG$105,"")))),"0")</f>
        <v>100</v>
      </c>
      <c r="BR160" s="4" t="str">
        <f>+IF(BH160&lt;&gt;BH161,IF(BH160=0,"100",IF(BH160=1,$AE$106,IF(BH160=2,$AI$106,IF(BH160="x",$AG$106,"")))),"0")</f>
        <v>0</v>
      </c>
      <c r="BS160" s="4" t="str">
        <f>+IF(BI160&lt;&gt;BI161,IF(BI160=0,"100",IF(BI160=1,$AE$107,IF(BI160=2,$AI$107,IF(BI160="x",$AG$107,"")))),"0")</f>
        <v>0</v>
      </c>
      <c r="BT160" s="8">
        <f t="shared" si="126"/>
        <v>4</v>
      </c>
      <c r="BU160" s="22">
        <f t="shared" si="118"/>
        <v>42.2</v>
      </c>
      <c r="BV160" s="49">
        <v>9</v>
      </c>
      <c r="BW160" s="12">
        <f aca="true" t="shared" si="188" ref="BW160:CG160">+BW50</f>
        <v>0</v>
      </c>
      <c r="BX160" s="12">
        <f t="shared" si="188"/>
        <v>0</v>
      </c>
      <c r="BY160" s="12">
        <f t="shared" si="188"/>
        <v>0</v>
      </c>
      <c r="BZ160" s="12">
        <f t="shared" si="188"/>
        <v>0</v>
      </c>
      <c r="CA160" s="12">
        <f t="shared" si="188"/>
        <v>0</v>
      </c>
      <c r="CB160" s="12">
        <f t="shared" si="188"/>
        <v>0</v>
      </c>
      <c r="CC160" s="12">
        <f t="shared" si="188"/>
        <v>0</v>
      </c>
      <c r="CD160" s="12">
        <f t="shared" si="188"/>
        <v>0</v>
      </c>
      <c r="CE160" s="12">
        <f t="shared" si="188"/>
        <v>0</v>
      </c>
      <c r="CF160" s="12">
        <f t="shared" si="188"/>
        <v>0</v>
      </c>
      <c r="CG160" s="12">
        <f t="shared" si="188"/>
        <v>0</v>
      </c>
      <c r="CH160" s="4" t="str">
        <f>+IF(BX160&lt;&gt;BX161,IF(BX160=0,"100",IF(BX160=1,$AE$98,IF(BX160=2,$AI$98,IF(BX160="x",$BF$167,"")))),"0")</f>
        <v>0</v>
      </c>
      <c r="CI160" s="4" t="str">
        <f>+IF(BY160&lt;&gt;BY161,IF(BY160=0,"100",IF(BY160=1,$AE$99,IF(BY160=2,$AG$99,IF(BY160="x",$BF$168,"")))),"0")</f>
        <v>0</v>
      </c>
      <c r="CJ160" s="4" t="str">
        <f>+IF(BZ160&lt;&gt;BZ161,IF(BZ160=0,"100",IF(BZ160=1,$BD$169,IF(BZ160=2,$BH$169,IF(BZ160="x",$BF$169,"")))),"0")</f>
        <v>0</v>
      </c>
      <c r="CK160" s="4" t="str">
        <f>+IF(CA160&lt;&gt;CA161,IF(CA160=0,"100",IF(CA160=1,$AE$101,IF(CA160=2,$AI$101,IF(CA160="x",$AG$101,"")))),"0")</f>
        <v>0</v>
      </c>
      <c r="CL160" s="4" t="str">
        <f>+IF(CB160&lt;&gt;CB161,IF(CB160=0,"100",IF(CB160=1,$AE$102,IF(CB160=2,$AI$102,IF(CB160="x",$AG$102,"")))),"0")</f>
        <v>0</v>
      </c>
      <c r="CM160" s="4" t="str">
        <f>+IF(CC160&lt;&gt;CC161,IF(CC160=0,"100",IF(CC160=1,$AE$103,IF(CC160=2,$AI$103,IF(CC160="x",$AG$103,"")))),"0")</f>
        <v>0</v>
      </c>
      <c r="CN160" s="4" t="str">
        <f>+IF(CD160&lt;&gt;CD161,IF(CD160=0,"100",IF(CD160=1,$AE$104,IF(CD160=2,$BH$173,IF(CD160="x",$AG$104,"")))),"0")</f>
        <v>0</v>
      </c>
      <c r="CO160" s="4" t="str">
        <f>+IF(CE160&lt;&gt;CE161,IF(CE160=0,"100",IF(CE160=1,$AE$105,IF(CE160=2,$BH$174,IF(CE160="x",$AG$105,"")))),"0")</f>
        <v>0</v>
      </c>
      <c r="CP160" s="4" t="str">
        <f>+IF(CF160&lt;&gt;CF161,IF(CF160=0,"100",IF(CF160=1,$AE$106,IF(CF160=2,$AI$106,IF(CF160="x",$AG$106,"")))),"0")</f>
        <v>0</v>
      </c>
      <c r="CQ160" s="4" t="str">
        <f>+IF(CG160&lt;&gt;CG161,IF(CG160=0,"100",IF(CG160=1,$BD$176,IF(CG160=2,$AI$107,IF(CG160="x",$AE$107,"")))),"0")</f>
        <v>0</v>
      </c>
      <c r="CR160" s="8">
        <f t="shared" si="128"/>
        <v>0</v>
      </c>
      <c r="CS160" s="17" t="e">
        <f t="shared" si="120"/>
        <v>#DIV/0!</v>
      </c>
      <c r="CT160" s="13"/>
      <c r="DB160" s="11"/>
    </row>
    <row r="161" spans="1:106" ht="11.25">
      <c r="A161" s="11"/>
      <c r="B161" s="47"/>
      <c r="C161" s="12" t="str">
        <f>C90</f>
        <v>Леванте</v>
      </c>
      <c r="D161" s="12">
        <f aca="true" t="shared" si="189" ref="D161:M161">D90</f>
        <v>1</v>
      </c>
      <c r="E161" s="12" t="str">
        <f t="shared" si="189"/>
        <v>x</v>
      </c>
      <c r="F161" s="12">
        <f t="shared" si="189"/>
        <v>1</v>
      </c>
      <c r="G161" s="12">
        <f t="shared" si="189"/>
        <v>2</v>
      </c>
      <c r="H161" s="12">
        <f t="shared" si="189"/>
        <v>2</v>
      </c>
      <c r="I161" s="12">
        <f t="shared" si="189"/>
        <v>1</v>
      </c>
      <c r="J161" s="12">
        <f t="shared" si="189"/>
        <v>2</v>
      </c>
      <c r="K161" s="12" t="str">
        <f t="shared" si="189"/>
        <v>x</v>
      </c>
      <c r="L161" s="12">
        <f t="shared" si="189"/>
        <v>1</v>
      </c>
      <c r="M161" s="12">
        <f t="shared" si="189"/>
        <v>2</v>
      </c>
      <c r="N161" s="7" t="str">
        <f>+IF(D160&lt;&gt;D161,IF(D161=0,"100",IF(D161=1,$AE$98,IF(D161=2,$AI$98,IF(D161="x",$AG$98,"")))),"0")</f>
        <v>0</v>
      </c>
      <c r="O161" s="7">
        <f>+IF(E160&lt;&gt;E161,IF(E161=0,"100",IF(E161=1,$AE$99,IF(E161=2,$AI$99,IF(E161="x",$AG$99,"")))),"0")</f>
        <v>29.104477611940297</v>
      </c>
      <c r="P161" s="7" t="str">
        <f>+IF(F160&lt;&gt;F161,IF(F161=0,"100",IF(F161=1,$AE$100,IF(F161=2,$AI$100,IF(F161="x",$AG$100,"")))),"0")</f>
        <v>0</v>
      </c>
      <c r="Q161" s="7" t="str">
        <f>+IF(G160&lt;&gt;G161,IF(G161=0,"100",IF(G161=1,$AE$101,IF(G161=2,$AI$101,IF(G161="x",$AG$101,"")))),"0")</f>
        <v>0</v>
      </c>
      <c r="R161" s="7" t="str">
        <f>+IF(H160&lt;&gt;H161,IF(H161=0,"100",IF(H161=1,$AE$102,IF(H161=2,$AI$102,IF(H161="x",$AG$102,"")))),"0")</f>
        <v>0</v>
      </c>
      <c r="S161" s="7">
        <f>+IF(I160&lt;&gt;I161,IF(I161=0,"100",IF(I161=1,$AE$103,IF(I161=2,$AI$103,IF(I161="x",$AG$103,"")))),"0")</f>
        <v>72.65625</v>
      </c>
      <c r="T161" s="7">
        <f>+IF(J160&lt;&gt;J161,IF(J161=0,"100",IF(J161=1,$AE$104,IF(J161=2,$AI$104,IF(J161="x",$AG$104,"")))),"0")</f>
        <v>81.3953488372093</v>
      </c>
      <c r="U161" s="7">
        <f>+IF(K160&lt;&gt;K161,IF(K161=0,"100",IF(K161=1,$AE$105,IF(K161=2,$AI$105,IF(K161="x",$AG$105,"")))),"0")</f>
        <v>21.05263157894737</v>
      </c>
      <c r="V161" s="7" t="str">
        <f>+IF(L160&lt;&gt;L161,IF(L161=0,"100",IF(L161=1,$AE$106,IF(L161=2,$AI$106,IF(L161="x",$AG$106,"")))),"0")</f>
        <v>0</v>
      </c>
      <c r="W161" s="7">
        <f>+IF(M160&lt;&gt;M161,IF(M161=0,"100",IF(M161=1,$AE$107,IF(M161=2,$AI$107,IF(M161="x",$AG$107,"")))),"0")</f>
        <v>28.467153284671532</v>
      </c>
      <c r="X161" s="8">
        <f t="shared" si="122"/>
        <v>5</v>
      </c>
      <c r="Y161" s="23">
        <f t="shared" si="114"/>
        <v>46.5</v>
      </c>
      <c r="Z161" s="48"/>
      <c r="AA161" s="12" t="str">
        <f>AA90</f>
        <v>Ноттингем Форест</v>
      </c>
      <c r="AB161" s="12">
        <f aca="true" t="shared" si="190" ref="AB161:AK161">AB90</f>
        <v>1</v>
      </c>
      <c r="AC161" s="12">
        <f t="shared" si="190"/>
        <v>2</v>
      </c>
      <c r="AD161" s="12" t="str">
        <f t="shared" si="190"/>
        <v>x</v>
      </c>
      <c r="AE161" s="12">
        <f t="shared" si="190"/>
        <v>2</v>
      </c>
      <c r="AF161" s="12" t="str">
        <f t="shared" si="190"/>
        <v>x</v>
      </c>
      <c r="AG161" s="12" t="str">
        <f t="shared" si="190"/>
        <v>x</v>
      </c>
      <c r="AH161" s="12" t="str">
        <f t="shared" si="190"/>
        <v>x</v>
      </c>
      <c r="AI161" s="12">
        <f t="shared" si="190"/>
        <v>2</v>
      </c>
      <c r="AJ161" s="12">
        <f t="shared" si="190"/>
        <v>1</v>
      </c>
      <c r="AK161" s="12">
        <f t="shared" si="190"/>
        <v>1</v>
      </c>
      <c r="AL161" s="7" t="str">
        <f>+IF(AB160&lt;&gt;AB161,IF(AB161=0,"100",IF(AB161=1,$AE$98,IF(AB161=2,$AI$98,IF(AB161="x",$BF$167,"")))),"0")</f>
        <v>0</v>
      </c>
      <c r="AM161" s="7" t="str">
        <f>+IF(AC160&lt;&gt;AC161,IF(AC161=0,"100",IF(AC161=1,$AE$99,IF(AC161=2,$AG$99,IF(AC161="x",$BF$168,"")))),"0")</f>
        <v>0</v>
      </c>
      <c r="AN161" s="7" t="str">
        <f>+IF(AD160&lt;&gt;AD161,IF(AD161=0,"100",IF(AD161=1,$BD$169,IF(AD161=2,$BH$169,IF(AD161="x",$BF$169,"")))),"0")</f>
        <v>0</v>
      </c>
      <c r="AO161" s="7" t="str">
        <f>+IF(AE160&lt;&gt;AE161,IF(AE161=0,"100",IF(AE161=1,$AE$101,IF(AE161=2,$AI$101,IF(AE161="x",$AG$101,"")))),"0")</f>
        <v>0</v>
      </c>
      <c r="AP161" s="7" t="str">
        <f>+IF(AF160&lt;&gt;AF161,IF(AF161=0,"100",IF(AF161=1,$AE$102,IF(AF161=2,$AI$102,IF(AF161="x",$AG$102,"")))),"0")</f>
        <v>0</v>
      </c>
      <c r="AQ161" s="7">
        <f>+IF(AG160&lt;&gt;AG161,IF(AG161=0,"100",IF(AG161=1,$AE$103,IF(AG161=2,$AI$103,IF(AG161="x",$AG$103,"")))),"0")</f>
        <v>19.53125</v>
      </c>
      <c r="AR161" s="7">
        <f>+IF(AH160&lt;&gt;AH161,IF(AH161=0,"100",IF(AH161=1,$AE$104,IF(AH161=2,$BH$173,IF(AH161="x",$AG$104,"")))),"0")</f>
        <v>10.077519379844961</v>
      </c>
      <c r="AS161" s="7">
        <f>+IF(AI160&lt;&gt;AI161,IF(AI161=0,"100",IF(AI161=1,$AE$105,IF(AI161=2,$BH$174,IF(AI161="x",$AG$105,"")))),"0")</f>
        <v>16.8141592920354</v>
      </c>
      <c r="AT161" s="7">
        <f>+IF(AJ160&lt;&gt;AJ161,IF(AJ161=0,"100",IF(AJ161=1,$AE$106,IF(AJ161=2,$AI$106,IF(AJ161="x",$AG$106,"")))),"0")</f>
        <v>71.42857142857143</v>
      </c>
      <c r="AU161" s="7" t="str">
        <f>+IF(AK160&lt;&gt;AK161,IF(AK161=0,"100",IF(AK161=1,$BD$176,IF(AK161=2,$AI$107,IF(AK161="x",$AE$107,"")))),"0")</f>
        <v>0</v>
      </c>
      <c r="AV161" s="8">
        <f t="shared" si="124"/>
        <v>4</v>
      </c>
      <c r="AW161" s="23">
        <f t="shared" si="116"/>
        <v>29.5</v>
      </c>
      <c r="AX161" s="50"/>
      <c r="AY161" s="12" t="str">
        <f>AY90</f>
        <v>Сокол</v>
      </c>
      <c r="AZ161" s="12">
        <f aca="true" t="shared" si="191" ref="AZ161:BI161">AZ90</f>
        <v>1</v>
      </c>
      <c r="BA161" s="12">
        <f t="shared" si="191"/>
        <v>2</v>
      </c>
      <c r="BB161" s="12">
        <f t="shared" si="191"/>
        <v>2</v>
      </c>
      <c r="BC161" s="12">
        <f t="shared" si="191"/>
        <v>2</v>
      </c>
      <c r="BD161" s="12">
        <f t="shared" si="191"/>
        <v>2</v>
      </c>
      <c r="BE161" s="12">
        <f t="shared" si="191"/>
        <v>1</v>
      </c>
      <c r="BF161" s="12">
        <f t="shared" si="191"/>
        <v>2</v>
      </c>
      <c r="BG161" s="12">
        <f t="shared" si="191"/>
        <v>1</v>
      </c>
      <c r="BH161" s="12">
        <f t="shared" si="191"/>
        <v>1</v>
      </c>
      <c r="BI161" s="12">
        <f t="shared" si="191"/>
        <v>2</v>
      </c>
      <c r="BJ161" s="7" t="str">
        <f>+IF(AZ160&lt;&gt;AZ161,IF(AZ161=0,"100",IF(AZ161=1,$AE$98,IF(AZ161=2,$AI$98,IF(AZ161="x",$AG$98,"")))),"0")</f>
        <v>0</v>
      </c>
      <c r="BK161" s="7">
        <f>+IF(BA160&lt;&gt;BA161,IF(BA161=0,"100",IF(BA161=1,$AE$99,IF(BA161=2,$AI$99,IF(BA161="x",$AG$99,"")))),"0")</f>
        <v>41.04477611940298</v>
      </c>
      <c r="BL161" s="7" t="str">
        <f>+IF(BB160&lt;&gt;BB161,IF(BB161=0,"100",IF(BB161=1,$AE$100,IF(BB161=2,$AI$100,IF(BB161="x",$AG$100,"")))),"0")</f>
        <v>0</v>
      </c>
      <c r="BM161" s="7" t="str">
        <f>+IF(BC160&lt;&gt;BC161,IF(BC161=0,"100",IF(BC161=1,$AE$101,IF(BC161=2,$AI$101,IF(BC161="x",$AG$101,"")))),"0")</f>
        <v>0</v>
      </c>
      <c r="BN161" s="7">
        <f>+IF(BD160&lt;&gt;BD161,IF(BD161=0,"100",IF(BD161=1,$AE$102,IF(BD161=2,$AI$102,IF(BD161="x",$AG$102,"")))),"0")</f>
        <v>44.96124031007752</v>
      </c>
      <c r="BO161" s="7" t="str">
        <f>+IF(BE160&lt;&gt;BE161,IF(BE161=0,"100",IF(BE161=1,$AE$103,IF(BE161=2,$AI$103,IF(BE161="x",$AG$103,"")))),"0")</f>
        <v>0</v>
      </c>
      <c r="BP161" s="7">
        <f>+IF(BF160&lt;&gt;BF161,IF(BF161=0,"100",IF(BF161=1,$AE$104,IF(BF161=2,$AI$104,IF(BF161="x",$AG$104,"")))),"0")</f>
        <v>81.3953488372093</v>
      </c>
      <c r="BQ161" s="7">
        <f>+IF(BG160&lt;&gt;BG161,IF(BG161=0,"100",IF(BG161=1,$AE$105,IF(BG161=2,$AI$105,IF(BG161="x",$AG$105,"")))),"0")</f>
        <v>62.40601503759399</v>
      </c>
      <c r="BR161" s="7" t="str">
        <f>+IF(BH160&lt;&gt;BH161,IF(BH161=0,"100",IF(BH161=1,$AE$106,IF(BH161=2,$AI$106,IF(BH161="x",$AG$106,"")))),"0")</f>
        <v>0</v>
      </c>
      <c r="BS161" s="7" t="str">
        <f>+IF(BI160&lt;&gt;BI161,IF(BI161=0,"100",IF(BI161=1,$AE$107,IF(BI161=2,$AI$107,IF(BI161="x",$AG$107,"")))),"0")</f>
        <v>0</v>
      </c>
      <c r="BT161" s="8">
        <f t="shared" si="126"/>
        <v>4</v>
      </c>
      <c r="BU161" s="23">
        <f t="shared" si="118"/>
        <v>57.5</v>
      </c>
      <c r="BV161" s="50"/>
      <c r="BW161" s="12">
        <f aca="true" t="shared" si="192" ref="BW161:CG161">+BW51</f>
        <v>0</v>
      </c>
      <c r="BX161" s="12">
        <f t="shared" si="192"/>
        <v>0</v>
      </c>
      <c r="BY161" s="12">
        <f t="shared" si="192"/>
        <v>0</v>
      </c>
      <c r="BZ161" s="12">
        <f t="shared" si="192"/>
        <v>0</v>
      </c>
      <c r="CA161" s="12">
        <f t="shared" si="192"/>
        <v>0</v>
      </c>
      <c r="CB161" s="12">
        <f t="shared" si="192"/>
        <v>0</v>
      </c>
      <c r="CC161" s="12">
        <f t="shared" si="192"/>
        <v>0</v>
      </c>
      <c r="CD161" s="12">
        <f t="shared" si="192"/>
        <v>0</v>
      </c>
      <c r="CE161" s="12">
        <f t="shared" si="192"/>
        <v>0</v>
      </c>
      <c r="CF161" s="12">
        <f t="shared" si="192"/>
        <v>0</v>
      </c>
      <c r="CG161" s="12">
        <f t="shared" si="192"/>
        <v>0</v>
      </c>
      <c r="CH161" s="7" t="str">
        <f>+IF(BX160&lt;&gt;BX161,IF(BX161=0,"100",IF(BX161=1,$AE$98,IF(BX161=2,$AI$98,IF(BX161="x",$BF$167,"")))),"0")</f>
        <v>0</v>
      </c>
      <c r="CI161" s="7" t="str">
        <f>+IF(BY160&lt;&gt;BY161,IF(BY161=0,"100",IF(BY161=1,$AE$99,IF(BY161=2,$AG$99,IF(BY161="x",$BF$168,"")))),"0")</f>
        <v>0</v>
      </c>
      <c r="CJ161" s="7" t="str">
        <f>+IF(BZ160&lt;&gt;BZ161,IF(BZ161=0,"100",IF(BZ161=1,$BD$169,IF(BZ161=2,$BH$169,IF(BZ161="x",$BF$169,"")))),"0")</f>
        <v>0</v>
      </c>
      <c r="CK161" s="7" t="str">
        <f>+IF(CA160&lt;&gt;CA161,IF(CA161=0,"100",IF(CA161=1,$AE$101,IF(CA161=2,$AI$101,IF(CA161="x",$AG$101,"")))),"0")</f>
        <v>0</v>
      </c>
      <c r="CL161" s="7" t="str">
        <f>+IF(CB160&lt;&gt;CB161,IF(CB161=0,"100",IF(CB161=1,$AE$102,IF(CB161=2,$AI$102,IF(CB161="x",$AG$102,"")))),"0")</f>
        <v>0</v>
      </c>
      <c r="CM161" s="7" t="str">
        <f>+IF(CC160&lt;&gt;CC161,IF(CC161=0,"100",IF(CC161=1,$AE$103,IF(CC161=2,$AI$103,IF(CC161="x",$AG$103,"")))),"0")</f>
        <v>0</v>
      </c>
      <c r="CN161" s="7" t="str">
        <f>+IF(CD160&lt;&gt;CD161,IF(CD161=0,"100",IF(CD161=1,$AE$104,IF(CD161=2,$BH$173,IF(CD161="x",$AG$104,"")))),"0")</f>
        <v>0</v>
      </c>
      <c r="CO161" s="7" t="str">
        <f>+IF(CE160&lt;&gt;CE161,IF(CE161=0,"100",IF(CE161=1,$AE$105,IF(CE161=2,$BH$174,IF(CE161="x",$AG$105,"")))),"0")</f>
        <v>0</v>
      </c>
      <c r="CP161" s="7" t="str">
        <f>+IF(CF160&lt;&gt;CF161,IF(CF161=0,"100",IF(CF161=1,$AE$106,IF(CF161=2,$AI$106,IF(CF161="x",$AG$106,"")))),"0")</f>
        <v>0</v>
      </c>
      <c r="CQ161" s="7" t="str">
        <f>+IF(CG160&lt;&gt;CG161,IF(CG161=0,"100",IF(CG161=1,$BD$176,IF(CG161=2,$AI$107,IF(CG161="x",$AE$107,"")))),"0")</f>
        <v>0</v>
      </c>
      <c r="CR161" s="8">
        <f t="shared" si="128"/>
        <v>0</v>
      </c>
      <c r="CS161" s="16" t="e">
        <f t="shared" si="120"/>
        <v>#DIV/0!</v>
      </c>
      <c r="CT161" s="13"/>
      <c r="DB161" s="11"/>
    </row>
    <row r="162" spans="1:106" ht="11.25">
      <c r="A162" s="11"/>
      <c r="B162" s="54">
        <v>10</v>
      </c>
      <c r="C162" s="4" t="str">
        <f>C92</f>
        <v>Гранит</v>
      </c>
      <c r="D162" s="4">
        <f aca="true" t="shared" si="193" ref="D162:M162">D92</f>
        <v>1</v>
      </c>
      <c r="E162" s="4">
        <f t="shared" si="193"/>
        <v>1</v>
      </c>
      <c r="F162" s="4">
        <f t="shared" si="193"/>
        <v>1</v>
      </c>
      <c r="G162" s="4">
        <f t="shared" si="193"/>
        <v>2</v>
      </c>
      <c r="H162" s="4">
        <f t="shared" si="193"/>
        <v>1</v>
      </c>
      <c r="I162" s="4">
        <f t="shared" si="193"/>
        <v>1</v>
      </c>
      <c r="J162" s="4">
        <f t="shared" si="193"/>
        <v>0</v>
      </c>
      <c r="K162" s="4">
        <f t="shared" si="193"/>
        <v>2</v>
      </c>
      <c r="L162" s="4">
        <f t="shared" si="193"/>
        <v>1</v>
      </c>
      <c r="M162" s="4">
        <f t="shared" si="193"/>
        <v>1</v>
      </c>
      <c r="N162" s="4" t="str">
        <f>+IF(D162&lt;&gt;D163,IF(D162=0,"100",IF(D162=1,$AE$98,IF(D162=2,$AI$98,IF(D162="x",$AG$98,"")))),"0")</f>
        <v>0</v>
      </c>
      <c r="O162" s="4">
        <f>+IF(E162&lt;&gt;E163,IF(E162=0,"100",IF(E162=1,$AE$99,IF(E162=2,$AI$99,IF(E162="x",$AG$99,"")))),"0")</f>
        <v>29.850746268656717</v>
      </c>
      <c r="P162" s="4" t="str">
        <f>+IF(F162&lt;&gt;F163,IF(F162=0,"100",IF(F162=1,$AE$100,IF(F162=2,$AI$100,IF(F162="x",$AG$100,"")))),"0")</f>
        <v>0</v>
      </c>
      <c r="Q162" s="4" t="str">
        <f>+IF(G162&lt;&gt;G163,IF(G162=0,"100",IF(G162=1,$AE$101,IF(G162=2,$AI$101,IF(G162="x",$AG$101,"")))),"0")</f>
        <v>0</v>
      </c>
      <c r="R162" s="4" t="str">
        <f>+IF(H162&lt;&gt;H163,IF(H162=0,"100",IF(H162=1,$AE$102,IF(H162=2,$AI$102,IF(H162="x",$AG$102,"")))),"0")</f>
        <v>0</v>
      </c>
      <c r="S162" s="4" t="str">
        <f>+IF(I162&lt;&gt;I163,IF(I162=0,"100",IF(I162=1,$AE$103,IF(I162=2,$AI$103,IF(I162="x",$AG$103,"")))),"0")</f>
        <v>0</v>
      </c>
      <c r="T162" s="4" t="str">
        <f>+IF(J162&lt;&gt;J163,IF(J162=0,"100",IF(J162=1,$AE$104,IF(J162=2,$AI$104,IF(J162="x",$AG$104,"")))),"0")</f>
        <v>100</v>
      </c>
      <c r="U162" s="4">
        <f>+IF(K162&lt;&gt;K163,IF(K162=0,"100",IF(K162=1,$AE$105,IF(K162=2,$AI$105,IF(K162="x",$AG$105,"")))),"0")</f>
        <v>16.541353383458645</v>
      </c>
      <c r="V162" s="4" t="str">
        <f>+IF(L162&lt;&gt;L163,IF(L162=0,"100",IF(L162=1,$AE$106,IF(L162=2,$AI$106,IF(L162="x",$AG$106,"")))),"0")</f>
        <v>0</v>
      </c>
      <c r="W162" s="4" t="str">
        <f>+IF(M162&lt;&gt;M163,IF(M162=0,"100",IF(M162=1,$AE$107,IF(M162=2,$AI$107,IF(M162="x",$AG$107,"")))),"0")</f>
        <v>0</v>
      </c>
      <c r="X162" s="8">
        <f t="shared" si="122"/>
        <v>3</v>
      </c>
      <c r="Y162" s="22">
        <f t="shared" si="114"/>
        <v>48.8</v>
      </c>
      <c r="Z162" s="55">
        <v>10</v>
      </c>
      <c r="AA162" s="4" t="str">
        <f>AA92</f>
        <v>Брест</v>
      </c>
      <c r="AB162" s="4">
        <f aca="true" t="shared" si="194" ref="AB162:AK162">AB92</f>
        <v>1</v>
      </c>
      <c r="AC162" s="4">
        <f t="shared" si="194"/>
        <v>1</v>
      </c>
      <c r="AD162" s="4">
        <f t="shared" si="194"/>
        <v>1</v>
      </c>
      <c r="AE162" s="4">
        <f t="shared" si="194"/>
        <v>2</v>
      </c>
      <c r="AF162" s="4">
        <f t="shared" si="194"/>
        <v>1</v>
      </c>
      <c r="AG162" s="4">
        <f t="shared" si="194"/>
        <v>0</v>
      </c>
      <c r="AH162" s="4">
        <f t="shared" si="194"/>
        <v>2</v>
      </c>
      <c r="AI162" s="4">
        <f t="shared" si="194"/>
        <v>1</v>
      </c>
      <c r="AJ162" s="4">
        <f t="shared" si="194"/>
        <v>1</v>
      </c>
      <c r="AK162" s="4">
        <f t="shared" si="194"/>
        <v>1</v>
      </c>
      <c r="AL162" s="4" t="str">
        <f>+IF(AB162&lt;&gt;AB163,IF(AB162=0,"100",IF(AB162=1,$AE$98,IF(AB162=2,$AI$98,IF(AB162="x",$BF$167,"")))),"0")</f>
        <v>0</v>
      </c>
      <c r="AM162" s="4" t="str">
        <f>+IF(AC162&lt;&gt;AC163,IF(AC162=0,"100",IF(AC162=1,$AE$99,IF(AC162=2,$AG$99,IF(AC162="x",$BF$168,"")))),"0")</f>
        <v>0</v>
      </c>
      <c r="AN162" s="4">
        <f>+IF(AD162&lt;&gt;AD163,IF(AD162=0,"100",IF(AD162=1,$BD$169,IF(AD162=2,$BH$169,IF(AD162="x",$BF$169,"")))),"0")</f>
        <v>66.10169491525424</v>
      </c>
      <c r="AO162" s="4" t="str">
        <f>+IF(AE162&lt;&gt;AE163,IF(AE162=0,"100",IF(AE162=1,$AE$101,IF(AE162=2,$AI$101,IF(AE162="x",$AG$101,"")))),"0")</f>
        <v>0</v>
      </c>
      <c r="AP162" s="4">
        <f>+IF(AF162&lt;&gt;AF163,IF(AF162=0,"100",IF(AF162=1,$AE$102,IF(AF162=2,$AI$102,IF(AF162="x",$AG$102,"")))),"0")</f>
        <v>30.232558139534884</v>
      </c>
      <c r="AQ162" s="4" t="str">
        <f>+IF(AG162&lt;&gt;AG163,IF(AG162=0,"100",IF(AG162=1,$AE$103,IF(AG162=2,$AI$103,IF(AG162="x",$AG$103,"")))),"0")</f>
        <v>100</v>
      </c>
      <c r="AR162" s="4" t="str">
        <f>+IF(AH162&lt;&gt;AH163,IF(AH162=0,"100",IF(AH162=1,$AE$104,IF(AH162=2,$BH$173,IF(AH162="x",$AG$104,"")))),"0")</f>
        <v>0</v>
      </c>
      <c r="AS162" s="4">
        <f>+IF(AI162&lt;&gt;AI163,IF(AI162=0,"100",IF(AI162=1,$AE$105,IF(AI162=2,$BH$174,IF(AI162="x",$AG$105,"")))),"0")</f>
        <v>62.40601503759399</v>
      </c>
      <c r="AT162" s="4" t="str">
        <f>+IF(AJ162&lt;&gt;AJ163,IF(AJ162=0,"100",IF(AJ162=1,$AE$106,IF(AJ162=2,$AI$106,IF(AJ162="x",$AG$106,"")))),"0")</f>
        <v>0</v>
      </c>
      <c r="AU162" s="4" t="str">
        <f>+IF(AK162&lt;&gt;AK163,IF(AK162=0,"100",IF(AK162=1,$BD$176,IF(AK162=2,$AI$107,IF(AK162="x",$AE$107,"")))),"0")</f>
        <v>0</v>
      </c>
      <c r="AV162" s="8">
        <f t="shared" si="124"/>
        <v>4</v>
      </c>
      <c r="AW162" s="22">
        <f t="shared" si="116"/>
        <v>64.7</v>
      </c>
      <c r="AX162" s="44">
        <v>10</v>
      </c>
      <c r="AY162" s="4" t="str">
        <f>AY92</f>
        <v>Славия</v>
      </c>
      <c r="AZ162" s="4">
        <f aca="true" t="shared" si="195" ref="AZ162:BI162">AZ92</f>
        <v>1</v>
      </c>
      <c r="BA162" s="4">
        <f t="shared" si="195"/>
        <v>1</v>
      </c>
      <c r="BB162" s="4">
        <f t="shared" si="195"/>
        <v>1</v>
      </c>
      <c r="BC162" s="4">
        <f t="shared" si="195"/>
        <v>2</v>
      </c>
      <c r="BD162" s="4" t="str">
        <f t="shared" si="195"/>
        <v>x</v>
      </c>
      <c r="BE162" s="4">
        <f t="shared" si="195"/>
        <v>1</v>
      </c>
      <c r="BF162" s="4">
        <f t="shared" si="195"/>
        <v>2</v>
      </c>
      <c r="BG162" s="4">
        <f t="shared" si="195"/>
        <v>2</v>
      </c>
      <c r="BH162" s="4">
        <f t="shared" si="195"/>
        <v>1</v>
      </c>
      <c r="BI162" s="4">
        <f t="shared" si="195"/>
        <v>2</v>
      </c>
      <c r="BJ162" s="4" t="str">
        <f>+IF(AZ162&lt;&gt;AZ163,IF(AZ162=0,"100",IF(AZ162=1,$AE$98,IF(AZ162=2,$AI$98,IF(AZ162="x",$AG$98,"")))),"0")</f>
        <v>0</v>
      </c>
      <c r="BK162" s="4" t="str">
        <f>+IF(BA162&lt;&gt;BA163,IF(BA162=0,"100",IF(BA162=1,$AE$99,IF(BA162=2,$AI$99,IF(BA162="x",$AG$99,"")))),"0")</f>
        <v>0</v>
      </c>
      <c r="BL162" s="4">
        <f>+IF(BB162&lt;&gt;BB163,IF(BB162=0,"100",IF(BB162=1,$AE$100,IF(BB162=2,$AI$100,IF(BB162="x",$AG$100,"")))),"0")</f>
        <v>69.56521739130434</v>
      </c>
      <c r="BM162" s="4" t="str">
        <f>+IF(BC162&lt;&gt;BC163,IF(BC162=0,"100",IF(BC162=1,$AE$101,IF(BC162=2,$AI$101,IF(BC162="x",$AG$101,"")))),"0")</f>
        <v>0</v>
      </c>
      <c r="BN162" s="4">
        <f>+IF(BD162&lt;&gt;BD163,IF(BD162=0,"100",IF(BD162=1,$AE$102,IF(BD162=2,$AI$102,IF(BD162="x",$AG$102,"")))),"0")</f>
        <v>24.8062015503876</v>
      </c>
      <c r="BO162" s="4">
        <f>+IF(BE162&lt;&gt;BE163,IF(BE162=0,"100",IF(BE162=1,$AE$103,IF(BE162=2,$AI$103,IF(BE162="x",$AG$103,"")))),"0")</f>
        <v>72.65625</v>
      </c>
      <c r="BP162" s="4" t="str">
        <f>+IF(BF162&lt;&gt;BF163,IF(BF162=0,"100",IF(BF162=1,$AE$104,IF(BF162=2,$AI$104,IF(BF162="x",$AG$104,"")))),"0")</f>
        <v>0</v>
      </c>
      <c r="BQ162" s="4" t="str">
        <f>+IF(BG162&lt;&gt;BG163,IF(BG162=0,"100",IF(BG162=1,$AE$105,IF(BG162=2,$AI$105,IF(BG162="x",$AG$105,"")))),"0")</f>
        <v>0</v>
      </c>
      <c r="BR162" s="4" t="str">
        <f>+IF(BH162&lt;&gt;BH163,IF(BH162=0,"100",IF(BH162=1,$AE$106,IF(BH162=2,$AI$106,IF(BH162="x",$AG$106,"")))),"0")</f>
        <v>0</v>
      </c>
      <c r="BS162" s="4">
        <f>+IF(BI162&lt;&gt;BI163,IF(BI162=0,"100",IF(BI162=1,$AE$107,IF(BI162=2,$AI$107,IF(BI162="x",$AG$107,"")))),"0")</f>
        <v>28.467153284671532</v>
      </c>
      <c r="BT162" s="8">
        <f t="shared" si="126"/>
        <v>4</v>
      </c>
      <c r="BU162" s="22">
        <f t="shared" si="118"/>
        <v>48.9</v>
      </c>
      <c r="BV162" s="44">
        <v>10</v>
      </c>
      <c r="BW162" s="4">
        <f aca="true" t="shared" si="196" ref="BW162:CG162">+BW53</f>
        <v>0</v>
      </c>
      <c r="BX162" s="4">
        <f t="shared" si="196"/>
        <v>0</v>
      </c>
      <c r="BY162" s="4">
        <f t="shared" si="196"/>
        <v>0</v>
      </c>
      <c r="BZ162" s="4">
        <f t="shared" si="196"/>
        <v>0</v>
      </c>
      <c r="CA162" s="4">
        <f t="shared" si="196"/>
        <v>0</v>
      </c>
      <c r="CB162" s="4">
        <f t="shared" si="196"/>
        <v>0</v>
      </c>
      <c r="CC162" s="4">
        <f t="shared" si="196"/>
        <v>0</v>
      </c>
      <c r="CD162" s="4">
        <f t="shared" si="196"/>
        <v>0</v>
      </c>
      <c r="CE162" s="4">
        <f t="shared" si="196"/>
        <v>0</v>
      </c>
      <c r="CF162" s="4">
        <f t="shared" si="196"/>
        <v>0</v>
      </c>
      <c r="CG162" s="4">
        <f t="shared" si="196"/>
        <v>0</v>
      </c>
      <c r="CH162" s="4" t="str">
        <f>+IF(BX162&lt;&gt;BX163,IF(BX162=0,"100",IF(BX162=1,$AE$98,IF(BX162=2,$AI$98,IF(BX162="x",$BF$167,"")))),"0")</f>
        <v>0</v>
      </c>
      <c r="CI162" s="4" t="str">
        <f>+IF(BY162&lt;&gt;BY163,IF(BY162=0,"100",IF(BY162=1,$AE$99,IF(BY162=2,$AG$99,IF(BY162="x",$BF$168,"")))),"0")</f>
        <v>0</v>
      </c>
      <c r="CJ162" s="4" t="str">
        <f>+IF(BZ162&lt;&gt;BZ163,IF(BZ162=0,"100",IF(BZ162=1,$BD$169,IF(BZ162=2,$BH$169,IF(BZ162="x",$BF$169,"")))),"0")</f>
        <v>0</v>
      </c>
      <c r="CK162" s="4" t="str">
        <f>+IF(CA162&lt;&gt;CA163,IF(CA162=0,"100",IF(CA162=1,$AE$101,IF(CA162=2,$AI$101,IF(CA162="x",$AG$101,"")))),"0")</f>
        <v>0</v>
      </c>
      <c r="CL162" s="4" t="str">
        <f>+IF(CB162&lt;&gt;CB163,IF(CB162=0,"100",IF(CB162=1,$AE$102,IF(CB162=2,$AI$102,IF(CB162="x",$AG$102,"")))),"0")</f>
        <v>0</v>
      </c>
      <c r="CM162" s="4" t="str">
        <f>+IF(CC162&lt;&gt;CC163,IF(CC162=0,"100",IF(CC162=1,$AE$103,IF(CC162=2,$AI$103,IF(CC162="x",$AG$103,"")))),"0")</f>
        <v>0</v>
      </c>
      <c r="CN162" s="4" t="str">
        <f>+IF(CD162&lt;&gt;CD163,IF(CD162=0,"100",IF(CD162=1,$AE$104,IF(CD162=2,$BH$173,IF(CD162="x",$AG$104,"")))),"0")</f>
        <v>0</v>
      </c>
      <c r="CO162" s="4" t="str">
        <f>+IF(CE162&lt;&gt;CE163,IF(CE162=0,"100",IF(CE162=1,$AE$105,IF(CE162=2,$BH$174,IF(CE162="x",$AG$105,"")))),"0")</f>
        <v>0</v>
      </c>
      <c r="CP162" s="4" t="str">
        <f>+IF(CF162&lt;&gt;CF163,IF(CF162=0,"100",IF(CF162=1,$AE$106,IF(CF162=2,$AI$106,IF(CF162="x",$AG$106,"")))),"0")</f>
        <v>0</v>
      </c>
      <c r="CQ162" s="4" t="str">
        <f>+IF(CG162&lt;&gt;CG163,IF(CG162=0,"100",IF(CG162=1,$BD$176,IF(CG162=2,$AI$107,IF(CG162="x",$AE$107,"")))),"0")</f>
        <v>0</v>
      </c>
      <c r="CR162" s="8">
        <f t="shared" si="128"/>
        <v>0</v>
      </c>
      <c r="CS162" s="17" t="e">
        <f t="shared" si="120"/>
        <v>#DIV/0!</v>
      </c>
      <c r="CT162" s="13"/>
      <c r="DB162" s="11"/>
    </row>
    <row r="163" spans="1:106" ht="11.25">
      <c r="A163" s="11"/>
      <c r="B163" s="54"/>
      <c r="C163" s="4" t="str">
        <f>C93</f>
        <v>Бертон Альбион</v>
      </c>
      <c r="D163" s="4">
        <f aca="true" t="shared" si="197" ref="D163:M163">D93</f>
        <v>1</v>
      </c>
      <c r="E163" s="4">
        <f t="shared" si="197"/>
        <v>2</v>
      </c>
      <c r="F163" s="4">
        <f t="shared" si="197"/>
        <v>1</v>
      </c>
      <c r="G163" s="4">
        <f t="shared" si="197"/>
        <v>2</v>
      </c>
      <c r="H163" s="4">
        <f t="shared" si="197"/>
        <v>1</v>
      </c>
      <c r="I163" s="4">
        <f t="shared" si="197"/>
        <v>1</v>
      </c>
      <c r="J163" s="4">
        <f t="shared" si="197"/>
        <v>2</v>
      </c>
      <c r="K163" s="4">
        <f t="shared" si="197"/>
        <v>1</v>
      </c>
      <c r="L163" s="4">
        <f t="shared" si="197"/>
        <v>1</v>
      </c>
      <c r="M163" s="4">
        <f t="shared" si="197"/>
        <v>1</v>
      </c>
      <c r="N163" s="7" t="str">
        <f>+IF(D162&lt;&gt;D163,IF(D163=0,"100",IF(D163=1,$AE$98,IF(D163=2,$AI$98,IF(D163="x",$AG$98,"")))),"0")</f>
        <v>0</v>
      </c>
      <c r="O163" s="7">
        <f>+IF(E162&lt;&gt;E163,IF(E163=0,"100",IF(E163=1,$AE$99,IF(E163=2,$AI$99,IF(E163="x",$AG$99,"")))),"0")</f>
        <v>41.04477611940298</v>
      </c>
      <c r="P163" s="7" t="str">
        <f>+IF(F162&lt;&gt;F163,IF(F163=0,"100",IF(F163=1,$AE$100,IF(F163=2,$AI$100,IF(F163="x",$AG$100,"")))),"0")</f>
        <v>0</v>
      </c>
      <c r="Q163" s="7" t="str">
        <f>+IF(G162&lt;&gt;G163,IF(G163=0,"100",IF(G163=1,$AE$101,IF(G163=2,$AI$101,IF(G163="x",$AG$101,"")))),"0")</f>
        <v>0</v>
      </c>
      <c r="R163" s="7" t="str">
        <f>+IF(H162&lt;&gt;H163,IF(H163=0,"100",IF(H163=1,$AE$102,IF(H163=2,$AI$102,IF(H163="x",$AG$102,"")))),"0")</f>
        <v>0</v>
      </c>
      <c r="S163" s="7" t="str">
        <f>+IF(I162&lt;&gt;I163,IF(I163=0,"100",IF(I163=1,$AE$103,IF(I163=2,$AI$103,IF(I163="x",$AG$103,"")))),"0")</f>
        <v>0</v>
      </c>
      <c r="T163" s="7">
        <f>+IF(J162&lt;&gt;J163,IF(J163=0,"100",IF(J163=1,$AE$104,IF(J163=2,$AI$104,IF(J163="x",$AG$104,"")))),"0")</f>
        <v>81.3953488372093</v>
      </c>
      <c r="U163" s="7">
        <f>+IF(K162&lt;&gt;K163,IF(K163=0,"100",IF(K163=1,$AE$105,IF(K163=2,$AI$105,IF(K163="x",$AG$105,"")))),"0")</f>
        <v>62.40601503759399</v>
      </c>
      <c r="V163" s="7" t="str">
        <f>+IF(L162&lt;&gt;L163,IF(L163=0,"100",IF(L163=1,$AE$106,IF(L163=2,$AI$106,IF(L163="x",$AG$106,"")))),"0")</f>
        <v>0</v>
      </c>
      <c r="W163" s="7" t="str">
        <f>+IF(M162&lt;&gt;M163,IF(M163=0,"100",IF(M163=1,$AE$107,IF(M163=2,$AI$107,IF(M163="x",$AG$107,"")))),"0")</f>
        <v>0</v>
      </c>
      <c r="X163" s="8">
        <f t="shared" si="122"/>
        <v>3</v>
      </c>
      <c r="Y163" s="23">
        <f t="shared" si="114"/>
        <v>61.6</v>
      </c>
      <c r="Z163" s="55"/>
      <c r="AA163" s="4" t="str">
        <f>AA93</f>
        <v>Вольфсбург</v>
      </c>
      <c r="AB163" s="4">
        <f aca="true" t="shared" si="198" ref="AB163:AK163">AB93</f>
        <v>1</v>
      </c>
      <c r="AC163" s="4">
        <f t="shared" si="198"/>
        <v>1</v>
      </c>
      <c r="AD163" s="4">
        <f t="shared" si="198"/>
        <v>2</v>
      </c>
      <c r="AE163" s="4">
        <f t="shared" si="198"/>
        <v>2</v>
      </c>
      <c r="AF163" s="4" t="str">
        <f t="shared" si="198"/>
        <v>x</v>
      </c>
      <c r="AG163" s="4">
        <f t="shared" si="198"/>
        <v>1</v>
      </c>
      <c r="AH163" s="4">
        <f t="shared" si="198"/>
        <v>2</v>
      </c>
      <c r="AI163" s="4" t="str">
        <f t="shared" si="198"/>
        <v>x</v>
      </c>
      <c r="AJ163" s="4">
        <f t="shared" si="198"/>
        <v>1</v>
      </c>
      <c r="AK163" s="4">
        <f t="shared" si="198"/>
        <v>1</v>
      </c>
      <c r="AL163" s="7" t="str">
        <f>+IF(AB162&lt;&gt;AB163,IF(AB163=0,"100",IF(AB163=1,$AE$98,IF(AB163=2,$AI$98,IF(AB163="x",$BF$167,"")))),"0")</f>
        <v>0</v>
      </c>
      <c r="AM163" s="7" t="str">
        <f>+IF(AC162&lt;&gt;AC163,IF(AC163=0,"100",IF(AC163=1,$AE$99,IF(AC163=2,$AG$99,IF(AC163="x",$BF$168,"")))),"0")</f>
        <v>0</v>
      </c>
      <c r="AN163" s="7">
        <f>+IF(AD162&lt;&gt;AD163,IF(AD163=0,"100",IF(AD163=1,$BD$169,IF(AD163=2,$BH$169,IF(AD163="x",$BF$169,"")))),"0")</f>
        <v>20.338983050847457</v>
      </c>
      <c r="AO163" s="7" t="str">
        <f>+IF(AE162&lt;&gt;AE163,IF(AE163=0,"100",IF(AE163=1,$AE$101,IF(AE163=2,$AI$101,IF(AE163="x",$AG$101,"")))),"0")</f>
        <v>0</v>
      </c>
      <c r="AP163" s="7">
        <f>+IF(AF162&lt;&gt;AF163,IF(AF163=0,"100",IF(AF163=1,$AE$102,IF(AF163=2,$AI$102,IF(AF163="x",$AG$102,"")))),"0")</f>
        <v>24.8062015503876</v>
      </c>
      <c r="AQ163" s="7">
        <f>+IF(AG162&lt;&gt;AG163,IF(AG163=0,"100",IF(AG163=1,$AE$103,IF(AG163=2,$AI$103,IF(AG163="x",$AG$103,"")))),"0")</f>
        <v>72.65625</v>
      </c>
      <c r="AR163" s="7" t="str">
        <f>+IF(AH162&lt;&gt;AH163,IF(AH163=0,"100",IF(AH163=1,$AE$104,IF(AH163=2,$BH$173,IF(AH163="x",$AG$104,"")))),"0")</f>
        <v>0</v>
      </c>
      <c r="AS163" s="7">
        <f>+IF(AI162&lt;&gt;AI163,IF(AI163=0,"100",IF(AI163=1,$AE$105,IF(AI163=2,$BH$174,IF(AI163="x",$AG$105,"")))),"0")</f>
        <v>21.05263157894737</v>
      </c>
      <c r="AT163" s="7" t="str">
        <f>+IF(AJ162&lt;&gt;AJ163,IF(AJ163=0,"100",IF(AJ163=1,$AE$106,IF(AJ163=2,$AI$106,IF(AJ163="x",$AG$106,"")))),"0")</f>
        <v>0</v>
      </c>
      <c r="AU163" s="7" t="str">
        <f>+IF(AK162&lt;&gt;AK163,IF(AK163=0,"100",IF(AK163=1,$BD$176,IF(AK163=2,$AI$107,IF(AK163="x",$AE$107,"")))),"0")</f>
        <v>0</v>
      </c>
      <c r="AV163" s="8">
        <f t="shared" si="124"/>
        <v>4</v>
      </c>
      <c r="AW163" s="23">
        <f t="shared" si="116"/>
        <v>34.7</v>
      </c>
      <c r="AX163" s="45"/>
      <c r="AY163" s="4" t="str">
        <f>AY93</f>
        <v>Ньюкасл</v>
      </c>
      <c r="AZ163" s="4">
        <f aca="true" t="shared" si="199" ref="AZ163:BI163">AZ93</f>
        <v>1</v>
      </c>
      <c r="BA163" s="4">
        <f t="shared" si="199"/>
        <v>1</v>
      </c>
      <c r="BB163" s="4">
        <f t="shared" si="199"/>
        <v>2</v>
      </c>
      <c r="BC163" s="4">
        <f t="shared" si="199"/>
        <v>2</v>
      </c>
      <c r="BD163" s="4">
        <f t="shared" si="199"/>
        <v>1</v>
      </c>
      <c r="BE163" s="4">
        <f t="shared" si="199"/>
        <v>2</v>
      </c>
      <c r="BF163" s="4">
        <f t="shared" si="199"/>
        <v>2</v>
      </c>
      <c r="BG163" s="4">
        <f t="shared" si="199"/>
        <v>2</v>
      </c>
      <c r="BH163" s="4">
        <f t="shared" si="199"/>
        <v>1</v>
      </c>
      <c r="BI163" s="4">
        <f t="shared" si="199"/>
        <v>1</v>
      </c>
      <c r="BJ163" s="7" t="str">
        <f>+IF(AZ162&lt;&gt;AZ163,IF(AZ163=0,"100",IF(AZ163=1,$AE$98,IF(AZ163=2,$AI$98,IF(AZ163="x",$AG$98,"")))),"0")</f>
        <v>0</v>
      </c>
      <c r="BK163" s="7" t="str">
        <f>+IF(BA162&lt;&gt;BA163,IF(BA163=0,"100",IF(BA163=1,$AE$99,IF(BA163=2,$AI$99,IF(BA163="x",$AG$99,"")))),"0")</f>
        <v>0</v>
      </c>
      <c r="BL163" s="7">
        <f>+IF(BB162&lt;&gt;BB163,IF(BB163=0,"100",IF(BB163=1,$AE$100,IF(BB163=2,$AI$100,IF(BB163="x",$AG$100,"")))),"0")</f>
        <v>18.840579710144926</v>
      </c>
      <c r="BM163" s="7" t="str">
        <f>+IF(BC162&lt;&gt;BC163,IF(BC163=0,"100",IF(BC163=1,$AE$101,IF(BC163=2,$AI$101,IF(BC163="x",$AG$101,"")))),"0")</f>
        <v>0</v>
      </c>
      <c r="BN163" s="7">
        <f>+IF(BD162&lt;&gt;BD163,IF(BD163=0,"100",IF(BD163=1,$AE$102,IF(BD163=2,$AI$102,IF(BD163="x",$AG$102,"")))),"0")</f>
        <v>30.232558139534884</v>
      </c>
      <c r="BO163" s="7">
        <f>+IF(BE162&lt;&gt;BE163,IF(BE163=0,"100",IF(BE163=1,$AE$103,IF(BE163=2,$AI$103,IF(BE163="x",$AG$103,"")))),"0")</f>
        <v>7.8125</v>
      </c>
      <c r="BP163" s="7" t="str">
        <f>+IF(BF162&lt;&gt;BF163,IF(BF163=0,"100",IF(BF163=1,$AE$104,IF(BF163=2,$AI$104,IF(BF163="x",$AG$104,"")))),"0")</f>
        <v>0</v>
      </c>
      <c r="BQ163" s="7" t="str">
        <f>+IF(BG162&lt;&gt;BG163,IF(BG163=0,"100",IF(BG163=1,$AE$105,IF(BG163=2,$AI$105,IF(BG163="x",$AG$105,"")))),"0")</f>
        <v>0</v>
      </c>
      <c r="BR163" s="7" t="str">
        <f>+IF(BH162&lt;&gt;BH163,IF(BH163=0,"100",IF(BH163=1,$AE$106,IF(BH163=2,$AI$106,IF(BH163="x",$AG$106,"")))),"0")</f>
        <v>0</v>
      </c>
      <c r="BS163" s="7">
        <f>+IF(BI162&lt;&gt;BI163,IF(BI163=0,"100",IF(BI163=1,$AE$107,IF(BI163=2,$AI$107,IF(BI163="x",$AG$107,"")))),"0")</f>
        <v>51.09489051094891</v>
      </c>
      <c r="BT163" s="8">
        <f t="shared" si="126"/>
        <v>4</v>
      </c>
      <c r="BU163" s="23">
        <f t="shared" si="118"/>
        <v>27</v>
      </c>
      <c r="BV163" s="45"/>
      <c r="BW163" s="4">
        <f aca="true" t="shared" si="200" ref="BW163:CG163">+BW54</f>
        <v>0</v>
      </c>
      <c r="BX163" s="4">
        <f t="shared" si="200"/>
        <v>0</v>
      </c>
      <c r="BY163" s="4">
        <f t="shared" si="200"/>
        <v>0</v>
      </c>
      <c r="BZ163" s="4">
        <f t="shared" si="200"/>
        <v>0</v>
      </c>
      <c r="CA163" s="4">
        <f t="shared" si="200"/>
        <v>0</v>
      </c>
      <c r="CB163" s="4">
        <f t="shared" si="200"/>
        <v>0</v>
      </c>
      <c r="CC163" s="4">
        <f t="shared" si="200"/>
        <v>0</v>
      </c>
      <c r="CD163" s="4">
        <f t="shared" si="200"/>
        <v>0</v>
      </c>
      <c r="CE163" s="4">
        <f t="shared" si="200"/>
        <v>0</v>
      </c>
      <c r="CF163" s="4">
        <f t="shared" si="200"/>
        <v>0</v>
      </c>
      <c r="CG163" s="4">
        <f t="shared" si="200"/>
        <v>0</v>
      </c>
      <c r="CH163" s="7" t="str">
        <f>+IF(BX162&lt;&gt;BX163,IF(BX163=0,"100",IF(BX163=1,$AE$98,IF(BX163=2,$AI$98,IF(BX163="x",$BF$167,"")))),"0")</f>
        <v>0</v>
      </c>
      <c r="CI163" s="7" t="str">
        <f>+IF(BY162&lt;&gt;BY163,IF(BY163=0,"100",IF(BY163=1,$AE$99,IF(BY163=2,$AG$99,IF(BY163="x",$BF$168,"")))),"0")</f>
        <v>0</v>
      </c>
      <c r="CJ163" s="7" t="str">
        <f>+IF(BZ162&lt;&gt;BZ163,IF(BZ163=0,"100",IF(BZ163=1,$BD$169,IF(BZ163=2,$BH$169,IF(BZ163="x",$BF$169,"")))),"0")</f>
        <v>0</v>
      </c>
      <c r="CK163" s="7" t="str">
        <f>+IF(CA162&lt;&gt;CA163,IF(CA163=0,"100",IF(CA163=1,$AE$101,IF(CA163=2,$AI$101,IF(CA163="x",$AG$101,"")))),"0")</f>
        <v>0</v>
      </c>
      <c r="CL163" s="7" t="str">
        <f>+IF(CB162&lt;&gt;CB163,IF(CB163=0,"100",IF(CB163=1,$AE$102,IF(CB163=2,$AI$102,IF(CB163="x",$AG$102,"")))),"0")</f>
        <v>0</v>
      </c>
      <c r="CM163" s="7" t="str">
        <f>+IF(CC162&lt;&gt;CC163,IF(CC163=0,"100",IF(CC163=1,$AE$103,IF(CC163=2,$AI$103,IF(CC163="x",$AG$103,"")))),"0")</f>
        <v>0</v>
      </c>
      <c r="CN163" s="7" t="str">
        <f>+IF(CD162&lt;&gt;CD163,IF(CD163=0,"100",IF(CD163=1,$AE$104,IF(CD163=2,$BH$173,IF(CD163="x",$AG$104,"")))),"0")</f>
        <v>0</v>
      </c>
      <c r="CO163" s="7" t="str">
        <f>+IF(CE162&lt;&gt;CE163,IF(CE163=0,"100",IF(CE163=1,$AE$105,IF(CE163=2,$BH$174,IF(CE163="x",$AG$105,"")))),"0")</f>
        <v>0</v>
      </c>
      <c r="CP163" s="7" t="str">
        <f>+IF(CF162&lt;&gt;CF163,IF(CF163=0,"100",IF(CF163=1,$AE$106,IF(CF163=2,$AI$106,IF(CF163="x",$AG$106,"")))),"0")</f>
        <v>0</v>
      </c>
      <c r="CQ163" s="7" t="str">
        <f>+IF(CG162&lt;&gt;CG163,IF(CG163=0,"100",IF(CG163=1,$BD$176,IF(CG163=2,$AI$107,IF(CG163="x",$AE$107,"")))),"0")</f>
        <v>0</v>
      </c>
      <c r="CR163" s="8">
        <f t="shared" si="128"/>
        <v>0</v>
      </c>
      <c r="CS163" s="16" t="e">
        <f t="shared" si="120"/>
        <v>#DIV/0!</v>
      </c>
      <c r="CT163" s="13"/>
      <c r="DB163" s="11"/>
    </row>
    <row r="164" spans="1:106" s="6" customFormat="1" ht="11.25">
      <c r="A164" s="1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DB164" s="11"/>
    </row>
    <row r="165" spans="1:106" ht="11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DB165" s="11"/>
    </row>
    <row r="166" spans="1:106" ht="13.5" customHeight="1" hidden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61">
        <v>1</v>
      </c>
      <c r="AE166" s="62"/>
      <c r="AF166" s="61" t="s">
        <v>21</v>
      </c>
      <c r="AG166" s="62"/>
      <c r="AH166" s="61">
        <v>2</v>
      </c>
      <c r="AI166" s="62"/>
      <c r="AJ166" s="61">
        <v>0</v>
      </c>
      <c r="AK166" s="62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58" t="s">
        <v>22</v>
      </c>
      <c r="AX166" s="58"/>
      <c r="AY166" s="58"/>
      <c r="AZ166" s="58"/>
      <c r="BA166" s="58"/>
      <c r="BB166" s="58"/>
      <c r="BC166" s="58"/>
      <c r="BD166" s="58" t="s">
        <v>19</v>
      </c>
      <c r="BE166" s="58"/>
      <c r="BF166" s="58" t="s">
        <v>21</v>
      </c>
      <c r="BG166" s="58"/>
      <c r="BH166" s="58" t="s">
        <v>20</v>
      </c>
      <c r="BI166" s="58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DB166" s="11"/>
    </row>
    <row r="167" spans="1:106" ht="13.5" customHeight="1" hidden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59">
        <f>COUNTIF(D121:D140,1)+COUNTIF(AB121:AB140,1)+COUNTIF(AZ121:AZ140,1)+COUNTIF(AB144:AB163,1)+COUNTIF(AZ144:AZ163,1)+COUNTIF(D144:D163,1)</f>
        <v>113</v>
      </c>
      <c r="AE167" s="60"/>
      <c r="AF167" s="59">
        <f>COUNTIF(D121:D140,"x")+COUNTIF(AB121:AB140,"x")+COUNTIF(AZ121:AZ140,"x")+COUNTIF(AB144:AB163,"x")+COUNTIF(AZ144:AZ163,"x")+COUNTIF(D144:D163,"x")</f>
        <v>4</v>
      </c>
      <c r="AG167" s="60"/>
      <c r="AH167" s="59">
        <f>COUNTIF(D121:D140,2)+COUNTIF(AB121:AB140,2)+COUNTIF(AZ121:AZ140,2)+COUNTIF(D144:D163,2)+COUNTIF(AB144:AB163,2)+COUNTIF(AZ144:AZ163,2)</f>
        <v>1</v>
      </c>
      <c r="AI167" s="60"/>
      <c r="AJ167" s="59">
        <f>COUNTIF(D121:D140,0)+COUNTIF(AB121:AB140,0)+COUNTIF(AZ121:AZ140,0)+COUNTIF(D144:D163,0)+COUNTIF(AB144:AB163,0)+COUNTIF(AZ144:AZ163,0)</f>
        <v>2</v>
      </c>
      <c r="AK167" s="60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35" t="s">
        <v>70</v>
      </c>
      <c r="AX167" s="24"/>
      <c r="AY167" s="24"/>
      <c r="AZ167" s="24"/>
      <c r="BA167" s="24"/>
      <c r="BB167" s="24"/>
      <c r="BC167" s="25"/>
      <c r="BD167" s="57">
        <f>AD167*100/((120-BU167)-AJ167)</f>
        <v>95.76271186440678</v>
      </c>
      <c r="BE167" s="57"/>
      <c r="BF167" s="57">
        <f aca="true" t="shared" si="201" ref="BF167:BF176">AF167*100/((120-BU167)-AJ167)</f>
        <v>3.389830508474576</v>
      </c>
      <c r="BG167" s="57"/>
      <c r="BH167" s="57">
        <f>AH167*100/((120-BU167)-AJ167)</f>
        <v>0.847457627118644</v>
      </c>
      <c r="BI167" s="57"/>
      <c r="BU167" s="19">
        <f>COUNTIF(D121:D140,"-")+COUNTIF(AB121:AB140,"-")+COUNTIF(AZ121:AZ140,"-")+COUNTIF(AB144:AB163,"-")+COUNTIF(AZ144:AZ163,"-")+COUNTIF(D144:D163,"-")</f>
        <v>0</v>
      </c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DB167" s="11"/>
    </row>
    <row r="168" spans="1:106" ht="13.5" customHeight="1" hidden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59">
        <f>COUNTIF(E121:E140,1)+COUNTIF(AC121:AC140,1)+COUNTIF(BA121:BA140,1)+COUNTIF(E144:E163,1)+COUNTIF(AC144:AC163,1)+COUNTIF(BA144:BA163,1)</f>
        <v>39</v>
      </c>
      <c r="AE168" s="60"/>
      <c r="AF168" s="59">
        <f>COUNTIF(E121:E140,"x")+COUNTIF(AC121:AC140,"x")+COUNTIF(BA121:BA140,"x")+COUNTIF(E144:E163,"x")+COUNTIF(AC144:AC163,"x")+COUNTIF(BA144:BA163,"x")</f>
        <v>33</v>
      </c>
      <c r="AG168" s="60"/>
      <c r="AH168" s="59">
        <f>COUNTIF(E121:E140,2)+COUNTIF(AC121:AC140,2)+COUNTIF(BA121:BA140,2)+COUNTIF(BA144:BA163,2)+COUNTIF(AC144:AC163,2)+COUNTIF(E144:E163,2)</f>
        <v>44</v>
      </c>
      <c r="AI168" s="60"/>
      <c r="AJ168" s="59">
        <f>COUNTIF(E121:E140,0)+COUNTIF(AC121:AC140,0)+COUNTIF(BA121:BA140,0)+COUNTIF(E144:E163,0)+COUNTIF(AC144:AC163,0)+COUNTIF(BA144:BA163,0)</f>
        <v>4</v>
      </c>
      <c r="AK168" s="60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36" t="s">
        <v>71</v>
      </c>
      <c r="AX168" s="24"/>
      <c r="AY168" s="24"/>
      <c r="AZ168" s="24"/>
      <c r="BA168" s="24"/>
      <c r="BB168" s="24"/>
      <c r="BC168" s="25"/>
      <c r="BD168" s="57">
        <f aca="true" t="shared" si="202" ref="BD168:BD176">AD168*100/((120-BU168)-AJ168)</f>
        <v>33.62068965517241</v>
      </c>
      <c r="BE168" s="57"/>
      <c r="BF168" s="57">
        <f t="shared" si="201"/>
        <v>28.448275862068964</v>
      </c>
      <c r="BG168" s="57"/>
      <c r="BH168" s="57">
        <f aca="true" t="shared" si="203" ref="BH168:BH176">AH168*100/((120-BU168)-AJ168)</f>
        <v>37.93103448275862</v>
      </c>
      <c r="BI168" s="57"/>
      <c r="BU168" s="19">
        <f aca="true" t="shared" si="204" ref="BU168:BU176">+BU167</f>
        <v>0</v>
      </c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DB168" s="11"/>
    </row>
    <row r="169" spans="1:106" ht="13.5" customHeight="1" hidden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59">
        <f>COUNTIF(F121:F140,1)+COUNTIF(AD121:AD140,1)+COUNTIF(BB121:BB140,1)+COUNTIF(F144:F163,1)+COUNTIF(AD144:AD163,1)+COUNTIF(BB144:BB163,1)</f>
        <v>78</v>
      </c>
      <c r="AE169" s="60"/>
      <c r="AF169" s="59">
        <f>COUNTIF(F121:F140,"x")+COUNTIF(AD121:AD140,"x")+COUNTIF(BB121:BB140,"x")+COUNTIF(F144:F163,"x")+COUNTIF(AD144:AD163,"x")+COUNTIF(BB144:BB163,"x")</f>
        <v>16</v>
      </c>
      <c r="AG169" s="60"/>
      <c r="AH169" s="59">
        <f>COUNTIF(F121:F140,2)+COUNTIF(AD121:AD140,2)+COUNTIF(BB121:BB140,2)+COUNTIF(F144:F163,2)+COUNTIF(AD144:AD163,2)+COUNTIF(BB144:BB163,2)</f>
        <v>24</v>
      </c>
      <c r="AI169" s="60"/>
      <c r="AJ169" s="59">
        <f>COUNTIF(F121:F140,0)+COUNTIF(AD121:AD140,0)+COUNTIF(BB121:BB140,0)+COUNTIF(F144:F163,0)+COUNTIF(AD144:AD163,0)+COUNTIF(BB144:BB163,0)</f>
        <v>2</v>
      </c>
      <c r="AK169" s="60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36" t="s">
        <v>72</v>
      </c>
      <c r="AX169" s="24"/>
      <c r="AY169" s="24"/>
      <c r="AZ169" s="24"/>
      <c r="BA169" s="24"/>
      <c r="BB169" s="24"/>
      <c r="BC169" s="25"/>
      <c r="BD169" s="57">
        <f t="shared" si="202"/>
        <v>66.10169491525424</v>
      </c>
      <c r="BE169" s="57"/>
      <c r="BF169" s="57">
        <f t="shared" si="201"/>
        <v>13.559322033898304</v>
      </c>
      <c r="BG169" s="57"/>
      <c r="BH169" s="57">
        <f t="shared" si="203"/>
        <v>20.338983050847457</v>
      </c>
      <c r="BI169" s="57"/>
      <c r="BU169" s="19">
        <f t="shared" si="204"/>
        <v>0</v>
      </c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DB169" s="11"/>
    </row>
    <row r="170" spans="1:106" ht="13.5" customHeight="1" hidden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59">
        <f>COUNTIF(G121:G140,1)+COUNTIF(AE121:AE140,1)+COUNTIF(BC121:BC140,1)+COUNTIF(G144:G163,1)+COUNTIF(AE144:AE163,1)+COUNTIF(BC144:BC163,1)</f>
        <v>0</v>
      </c>
      <c r="AE170" s="60"/>
      <c r="AF170" s="59">
        <f>COUNTIF(G121:G140,"x")+COUNTIF(AE121:AE140,"x")+COUNTIF(BC121:BC140,"x")+COUNTIF(G144:G163,"x")+COUNTIF(AE144:AE163,"x")+COUNTIF(BC144:BC163,"x")</f>
        <v>1</v>
      </c>
      <c r="AG170" s="60"/>
      <c r="AH170" s="59">
        <f>COUNTIF(G121:G140,2)+COUNTIF(AE121:AE140,2)+COUNTIF(BC121:BC140,2)+COUNTIF(G144:G163,2)+COUNTIF(AE144:AE163,2)+COUNTIF(BC144:BC163,2)</f>
        <v>119</v>
      </c>
      <c r="AI170" s="60"/>
      <c r="AJ170" s="59">
        <f>COUNTIF(G121:G140,0)+COUNTIF(AE121:AE140,0)+COUNTIF(BC121:BC140,0)+COUNTIF(G144:G163,0)+COUNTIF(AE144:AE163,0)+COUNTIF(BC144:BC163,0)</f>
        <v>0</v>
      </c>
      <c r="AK170" s="60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36" t="s">
        <v>73</v>
      </c>
      <c r="AX170" s="24"/>
      <c r="AY170" s="24"/>
      <c r="AZ170" s="24"/>
      <c r="BA170" s="24"/>
      <c r="BB170" s="24"/>
      <c r="BC170" s="25"/>
      <c r="BD170" s="57">
        <f t="shared" si="202"/>
        <v>0</v>
      </c>
      <c r="BE170" s="57"/>
      <c r="BF170" s="57">
        <f t="shared" si="201"/>
        <v>0.8333333333333334</v>
      </c>
      <c r="BG170" s="57"/>
      <c r="BH170" s="57">
        <f t="shared" si="203"/>
        <v>99.16666666666667</v>
      </c>
      <c r="BI170" s="57"/>
      <c r="BU170" s="19">
        <f t="shared" si="204"/>
        <v>0</v>
      </c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DB170" s="11"/>
    </row>
    <row r="171" spans="1:106" ht="13.5" customHeight="1" hidden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59">
        <f>COUNTIF(H121:H140,1)+COUNTIF(AF121:AF140,1)+COUNTIF(BD121:BD140,1)+COUNTIF(H144:H163,1)+COUNTIF(AF144:AF163,1)+COUNTIF(BD144:BD163,1)</f>
        <v>31</v>
      </c>
      <c r="AE171" s="60"/>
      <c r="AF171" s="59">
        <f>COUNTIF(H121:H140,"x")+COUNTIF(AF121:AF140,"x")+COUNTIF(BD121:BD140,"x")+COUNTIF(H144:H163,"x")+COUNTIF(AF144:AF163,"x")+COUNTIF(BD144:BD163,"x")</f>
        <v>31</v>
      </c>
      <c r="AG171" s="60"/>
      <c r="AH171" s="59">
        <f>COUNTIF(H121:H140,2)+COUNTIF(AF121:AF140,2)+COUNTIF(BD121:BD140,2)+COUNTIF(H144:H163,2)+COUNTIF(AF144:AF163,2)+COUNTIF(BD144:BD163,2)</f>
        <v>52</v>
      </c>
      <c r="AI171" s="60"/>
      <c r="AJ171" s="59">
        <f>COUNTIF(H121:H140,0)+COUNTIF(AF121:AF140,0)+COUNTIF(BD121:BD140,0)+COUNTIF(H144:H163,0)+COUNTIF(AF144:AF163,0)+COUNTIF(BD144:BD163,0)</f>
        <v>6</v>
      </c>
      <c r="AK171" s="60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36" t="s">
        <v>74</v>
      </c>
      <c r="AX171" s="24"/>
      <c r="AY171" s="24"/>
      <c r="AZ171" s="24"/>
      <c r="BA171" s="24"/>
      <c r="BB171" s="24"/>
      <c r="BC171" s="25"/>
      <c r="BD171" s="57">
        <f t="shared" si="202"/>
        <v>27.19298245614035</v>
      </c>
      <c r="BE171" s="57"/>
      <c r="BF171" s="57">
        <f t="shared" si="201"/>
        <v>27.19298245614035</v>
      </c>
      <c r="BG171" s="57"/>
      <c r="BH171" s="57">
        <f t="shared" si="203"/>
        <v>45.6140350877193</v>
      </c>
      <c r="BI171" s="57"/>
      <c r="BU171" s="19">
        <f t="shared" si="204"/>
        <v>0</v>
      </c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DB171" s="11"/>
    </row>
    <row r="172" spans="1:106" ht="13.5" customHeight="1" hidden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59">
        <f>COUNTIF(H121:H140,1)+COUNTIF(AG121:AG140,1)+COUNTIF(BE121:BE140,1)+COUNTIF(H144:H163,1)+COUNTIF(AG144:AG163,1)+COUNTIF(BE144:BE163,1)</f>
        <v>63</v>
      </c>
      <c r="AE172" s="60"/>
      <c r="AF172" s="59">
        <f>COUNTIF(I121:I140,"x")+COUNTIF(AG121:AG140,"x")+COUNTIF(BE121:BE140,"x")+COUNTIF(I144:I163,"x")+COUNTIF(AG144:AG163,"x")+COUNTIF(BE144:BE163,"x")</f>
        <v>24</v>
      </c>
      <c r="AG172" s="60"/>
      <c r="AH172" s="59">
        <f>COUNTIF(I121:I140,2)+COUNTIF(AG121:AG140,2)+COUNTIF(BE121:BE140,2)+COUNTIF(I144:I163,2)+COUNTIF(AG144:AG163,2)+COUNTIF(BE144:BE163,2)</f>
        <v>8</v>
      </c>
      <c r="AI172" s="60"/>
      <c r="AJ172" s="59">
        <f>COUNTIF(I121:I140,0)+COUNTIF(AG121:AG140,0)+COUNTIF(BE121:BE140,0)+COUNTIF(I144:I163,0)+COUNTIF(AG144:AG163,0)+COUNTIF(BE144:BE163,0)</f>
        <v>12</v>
      </c>
      <c r="AK172" s="60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36" t="s">
        <v>75</v>
      </c>
      <c r="AX172" s="24"/>
      <c r="AY172" s="24"/>
      <c r="AZ172" s="24"/>
      <c r="BA172" s="24"/>
      <c r="BB172" s="24"/>
      <c r="BC172" s="25"/>
      <c r="BD172" s="57">
        <f t="shared" si="202"/>
        <v>58.333333333333336</v>
      </c>
      <c r="BE172" s="57"/>
      <c r="BF172" s="57">
        <f t="shared" si="201"/>
        <v>22.22222222222222</v>
      </c>
      <c r="BG172" s="57"/>
      <c r="BH172" s="57">
        <f t="shared" si="203"/>
        <v>7.407407407407407</v>
      </c>
      <c r="BI172" s="57"/>
      <c r="BU172" s="19">
        <f t="shared" si="204"/>
        <v>0</v>
      </c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DB172" s="11"/>
    </row>
    <row r="173" spans="1:106" ht="13.5" customHeight="1" hidden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59">
        <f>COUNTIF(J121:J140,1)+COUNTIF(AH121:AH140,1)+COUNTIF(BF121:BF140,1)+COUNTIF(J144:J163,1)+COUNTIF(AH144:AH163,1)+COUNTIF(BF144:BF163,1)</f>
        <v>11</v>
      </c>
      <c r="AE173" s="60"/>
      <c r="AF173" s="59">
        <f>COUNTIF(J121:J140,"x")+COUNTIF(AH121:AH140,"x")+COUNTIF(BF121:BF140,"x")+COUNTIF(J144:J163,"x")+COUNTIF(AH144:AH163,"x")+COUNTIF(BF144:BF163,"x")</f>
        <v>12</v>
      </c>
      <c r="AG173" s="60"/>
      <c r="AH173" s="59">
        <f>COUNTIF(J121:J140,2)+COUNTIF(AH121:AH140,2)+COUNTIF(BF121:BF140,2)+COUNTIF(J144:J163,2)+COUNTIF(AH144:AH163,2)+COUNTIF(BF144:BF163,2)</f>
        <v>87</v>
      </c>
      <c r="AI173" s="60"/>
      <c r="AJ173" s="59">
        <f>COUNTIF(J121:J140,0)+COUNTIF(AH121:AH140,0)+COUNTIF(BF121:BF140,0)+COUNTIF(J144:J163,0)+COUNTIF(AH144:AH163,0)+COUNTIF(BF144:BF163,0)</f>
        <v>10</v>
      </c>
      <c r="AK173" s="60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36" t="s">
        <v>76</v>
      </c>
      <c r="AX173" s="24"/>
      <c r="AY173" s="24"/>
      <c r="AZ173" s="24"/>
      <c r="BA173" s="24"/>
      <c r="BB173" s="24"/>
      <c r="BC173" s="25"/>
      <c r="BD173" s="57">
        <f t="shared" si="202"/>
        <v>10</v>
      </c>
      <c r="BE173" s="57"/>
      <c r="BF173" s="57">
        <f t="shared" si="201"/>
        <v>10.909090909090908</v>
      </c>
      <c r="BG173" s="57"/>
      <c r="BH173" s="57">
        <f t="shared" si="203"/>
        <v>79.0909090909091</v>
      </c>
      <c r="BI173" s="57"/>
      <c r="BU173" s="19">
        <f t="shared" si="204"/>
        <v>0</v>
      </c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DB173" s="11"/>
    </row>
    <row r="174" spans="1:106" ht="13.5" customHeight="1" hidden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59">
        <f>COUNTIF(K121:K140,1)+COUNTIF(AI121:AI140,1)+COUNTIF(BG121:BG140,1)+COUNTIF(K144:K163,1)+COUNTIF(AI144:AI163,1)+COUNTIF(BG144:BG163,1)</f>
        <v>69</v>
      </c>
      <c r="AE174" s="60"/>
      <c r="AF174" s="59">
        <f>COUNTIF(K121:K140,"x")+COUNTIF(AI121:AI140,"x")+COUNTIF(BG121:BG140,"x")+COUNTIF(K144:K163,"x")+COUNTIF(AI144:AI163,"x")+COUNTIF(BG144:BG163,"x")</f>
        <v>25</v>
      </c>
      <c r="AG174" s="60"/>
      <c r="AH174" s="59">
        <f>COUNTIF(K121:K140,2)+COUNTIF(AI121:AI140,2)+COUNTIF(BG121:BG140,2)+COUNTIF(K144:K163,2)+COUNTIF(AI144:AI163,2)+COUNTIF(BG144:BG163,2)</f>
        <v>19</v>
      </c>
      <c r="AI174" s="60"/>
      <c r="AJ174" s="59">
        <f>COUNTIF(K121:K140,0)+COUNTIF(AI121:AI140,0)+COUNTIF(BG121:BG140,0)+COUNTIF(K144:K163,0)+COUNTIF(BG144:BG163,0)+COUNTIF(AI144:AI163,0)</f>
        <v>7</v>
      </c>
      <c r="AK174" s="60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36" t="s">
        <v>77</v>
      </c>
      <c r="AX174" s="24"/>
      <c r="AY174" s="24"/>
      <c r="AZ174" s="24"/>
      <c r="BA174" s="24"/>
      <c r="BB174" s="24"/>
      <c r="BC174" s="25"/>
      <c r="BD174" s="57">
        <f t="shared" si="202"/>
        <v>61.06194690265487</v>
      </c>
      <c r="BE174" s="57"/>
      <c r="BF174" s="57">
        <f t="shared" si="201"/>
        <v>22.123893805309734</v>
      </c>
      <c r="BG174" s="57"/>
      <c r="BH174" s="57">
        <f t="shared" si="203"/>
        <v>16.8141592920354</v>
      </c>
      <c r="BI174" s="57"/>
      <c r="BU174" s="19">
        <f t="shared" si="204"/>
        <v>0</v>
      </c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DB174" s="11"/>
    </row>
    <row r="175" spans="1:106" ht="13.5" customHeight="1" hidden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59">
        <f>COUNTIF(L121:L140,1)+COUNTIF(AJ121:AJ140,1)+COUNTIF(BH121:BH140,1)+COUNTIF(L144:L163,1)+COUNTIF(AJ144:AJ163,1)+COUNTIF(BH144:BH163,1)</f>
        <v>75</v>
      </c>
      <c r="AE175" s="60"/>
      <c r="AF175" s="59">
        <f>COUNTIF(L121:L140,"x")+COUNTIF(AJ121:AJ140,"x")+COUNTIF(BH121:BH140,"x")+COUNTIF(L144:L163,"x")+COUNTIF(AJ144:AJ163,"x")+COUNTIF(BH144:BH163,"x")</f>
        <v>20</v>
      </c>
      <c r="AG175" s="60"/>
      <c r="AH175" s="59">
        <f>COUNTIF(L121:L140,2)+COUNTIF(AJ121:AJ140,2)+COUNTIF(BH121:BH140,2)+COUNTIF(L144:L163,2)+COUNTIF(AJ144:AJ163,2)+COUNTIF(BH144:BH163,2)</f>
        <v>13</v>
      </c>
      <c r="AI175" s="60"/>
      <c r="AJ175" s="59">
        <f>COUNTIF(L121:L140,0)+COUNTIF(AJ121:AJ140,0)+COUNTIF(BH121:BH140,0)+COUNTIF(L144:L163,0)+COUNTIF(AJ144:AJ163,0)+COUNTIF(BH144:BH163,0)</f>
        <v>12</v>
      </c>
      <c r="AK175" s="60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36" t="s">
        <v>78</v>
      </c>
      <c r="AX175" s="24"/>
      <c r="AY175" s="24"/>
      <c r="AZ175" s="24"/>
      <c r="BA175" s="24"/>
      <c r="BB175" s="24"/>
      <c r="BC175" s="25"/>
      <c r="BD175" s="57">
        <f t="shared" si="202"/>
        <v>69.44444444444444</v>
      </c>
      <c r="BE175" s="57"/>
      <c r="BF175" s="57">
        <f t="shared" si="201"/>
        <v>18.51851851851852</v>
      </c>
      <c r="BG175" s="57"/>
      <c r="BH175" s="57">
        <f t="shared" si="203"/>
        <v>12.037037037037036</v>
      </c>
      <c r="BI175" s="57"/>
      <c r="BU175" s="19">
        <f t="shared" si="204"/>
        <v>0</v>
      </c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DB175" s="11"/>
    </row>
    <row r="176" spans="1:106" ht="13.5" customHeight="1" hidden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59">
        <f>COUNTIF(M121:M140,1)+COUNTIF(AK121:AK140,1)+COUNTIF(BI121:BI140,1)+COUNTIF(M144:M163,1)+COUNTIF(AK144:AK163,1)+COUNTIF(BI144:BI163,1)</f>
        <v>55</v>
      </c>
      <c r="AE176" s="60"/>
      <c r="AF176" s="59">
        <f>COUNTIF(M121:M140,"x")+COUNTIF(AK121:AK140,"x")+COUNTIF(BI121:BI140,"x")+COUNTIF(M144:M163,"x")+COUNTIF(AK144:AK163,"x")+COUNTIF(BI144:BI163,"x")</f>
        <v>27</v>
      </c>
      <c r="AG176" s="60"/>
      <c r="AH176" s="59">
        <f>COUNTIF(M121:M140,2)+COUNTIF(AK121:AK140,2)+COUNTIF(BI121:BI140,2)+COUNTIF(M144:M163,2)+COUNTIF(AK144:AK163,2)+COUNTIF(BI144:BI163,2)</f>
        <v>35</v>
      </c>
      <c r="AI176" s="60"/>
      <c r="AJ176" s="59">
        <f>COUNTIF(M121:M140,0)+COUNTIF(AK121:AK140,0)+COUNTIF(BI121:BI140,0)+COUNTIF(M144:M163,0)+COUNTIF(AK144:AK163,0)+COUNTIF(BI144:BI163,0)</f>
        <v>3</v>
      </c>
      <c r="AK176" s="60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33" t="s">
        <v>79</v>
      </c>
      <c r="AX176" s="24"/>
      <c r="AY176" s="24"/>
      <c r="AZ176" s="24"/>
      <c r="BA176" s="24"/>
      <c r="BB176" s="24"/>
      <c r="BC176" s="25"/>
      <c r="BD176" s="57">
        <f t="shared" si="202"/>
        <v>47.00854700854701</v>
      </c>
      <c r="BE176" s="57"/>
      <c r="BF176" s="57">
        <f t="shared" si="201"/>
        <v>23.076923076923077</v>
      </c>
      <c r="BG176" s="57"/>
      <c r="BH176" s="57">
        <f t="shared" si="203"/>
        <v>29.914529914529915</v>
      </c>
      <c r="BI176" s="57"/>
      <c r="BU176" s="19">
        <f t="shared" si="204"/>
        <v>0</v>
      </c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DB176" s="11"/>
    </row>
    <row r="177" spans="1:106" ht="13.5" customHeight="1" hidden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4"/>
      <c r="AE177" s="14"/>
      <c r="AF177" s="14"/>
      <c r="AG177" s="14"/>
      <c r="AH177" s="14"/>
      <c r="AI177" s="14"/>
      <c r="AJ177" s="14"/>
      <c r="AK177" s="14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1"/>
      <c r="AX177" s="20"/>
      <c r="AY177" s="20"/>
      <c r="AZ177" s="20"/>
      <c r="BA177" s="20"/>
      <c r="BB177" s="20"/>
      <c r="BC177" s="20"/>
      <c r="BD177" s="14"/>
      <c r="BE177" s="14"/>
      <c r="BF177" s="14"/>
      <c r="BG177" s="14"/>
      <c r="BH177" s="14"/>
      <c r="BI177" s="14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9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DB177" s="11"/>
    </row>
    <row r="178" spans="1:106" ht="13.5" customHeight="1" hidden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4"/>
      <c r="AE178" s="14"/>
      <c r="AF178" s="14"/>
      <c r="AG178" s="14"/>
      <c r="AH178" s="14"/>
      <c r="AI178" s="14"/>
      <c r="AJ178" s="14"/>
      <c r="AK178" s="14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1"/>
      <c r="AX178" s="20"/>
      <c r="AY178" s="20"/>
      <c r="AZ178" s="20"/>
      <c r="BA178" s="20"/>
      <c r="BB178" s="20"/>
      <c r="BC178" s="20"/>
      <c r="BD178" s="14"/>
      <c r="BE178" s="14"/>
      <c r="BF178" s="14"/>
      <c r="BG178" s="14"/>
      <c r="BH178" s="14"/>
      <c r="BI178" s="14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9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DB178" s="11"/>
    </row>
    <row r="179" ht="11.25" hidden="1"/>
  </sheetData>
  <mergeCells count="265">
    <mergeCell ref="D97:E97"/>
    <mergeCell ref="F97:G97"/>
    <mergeCell ref="H97:I97"/>
    <mergeCell ref="J97:K97"/>
    <mergeCell ref="L97:AD97"/>
    <mergeCell ref="AE97:AF97"/>
    <mergeCell ref="AG97:AH97"/>
    <mergeCell ref="AI97:AJ97"/>
    <mergeCell ref="D98:E98"/>
    <mergeCell ref="F98:G98"/>
    <mergeCell ref="H98:I98"/>
    <mergeCell ref="J98:K98"/>
    <mergeCell ref="AE98:AF98"/>
    <mergeCell ref="AG98:AH98"/>
    <mergeCell ref="AI98:AJ98"/>
    <mergeCell ref="D99:E99"/>
    <mergeCell ref="F99:G99"/>
    <mergeCell ref="H99:I99"/>
    <mergeCell ref="J99:K99"/>
    <mergeCell ref="AE99:AF99"/>
    <mergeCell ref="AG99:AH99"/>
    <mergeCell ref="AI99:AJ99"/>
    <mergeCell ref="D100:E100"/>
    <mergeCell ref="F100:G100"/>
    <mergeCell ref="H100:I100"/>
    <mergeCell ref="J100:K100"/>
    <mergeCell ref="AH117:AI117"/>
    <mergeCell ref="AF117:AG117"/>
    <mergeCell ref="AE100:AF100"/>
    <mergeCell ref="AG100:AH100"/>
    <mergeCell ref="AI100:AJ100"/>
    <mergeCell ref="AE101:AF101"/>
    <mergeCell ref="AG101:AH101"/>
    <mergeCell ref="AI101:AJ101"/>
    <mergeCell ref="AJ117:AK117"/>
    <mergeCell ref="AE102:AF102"/>
    <mergeCell ref="F102:G102"/>
    <mergeCell ref="H102:I102"/>
    <mergeCell ref="J102:K102"/>
    <mergeCell ref="D101:E101"/>
    <mergeCell ref="F101:G101"/>
    <mergeCell ref="H101:I101"/>
    <mergeCell ref="J101:K101"/>
    <mergeCell ref="AG102:AH102"/>
    <mergeCell ref="AI102:AJ102"/>
    <mergeCell ref="D103:E103"/>
    <mergeCell ref="F103:G103"/>
    <mergeCell ref="H103:I103"/>
    <mergeCell ref="J103:K103"/>
    <mergeCell ref="AE103:AF103"/>
    <mergeCell ref="AG103:AH103"/>
    <mergeCell ref="AI103:AJ103"/>
    <mergeCell ref="D102:E102"/>
    <mergeCell ref="D104:E104"/>
    <mergeCell ref="F104:G104"/>
    <mergeCell ref="H104:I104"/>
    <mergeCell ref="J104:K104"/>
    <mergeCell ref="AE104:AF104"/>
    <mergeCell ref="AG104:AH104"/>
    <mergeCell ref="AI104:AJ104"/>
    <mergeCell ref="D105:E105"/>
    <mergeCell ref="F105:G105"/>
    <mergeCell ref="H105:I105"/>
    <mergeCell ref="J105:K105"/>
    <mergeCell ref="AE105:AF105"/>
    <mergeCell ref="AG105:AH105"/>
    <mergeCell ref="AI105:AJ105"/>
    <mergeCell ref="D106:E106"/>
    <mergeCell ref="F106:G106"/>
    <mergeCell ref="H106:I106"/>
    <mergeCell ref="J106:K106"/>
    <mergeCell ref="AE106:AF106"/>
    <mergeCell ref="AG106:AH106"/>
    <mergeCell ref="AI106:AJ106"/>
    <mergeCell ref="D107:E107"/>
    <mergeCell ref="F107:G107"/>
    <mergeCell ref="H107:I107"/>
    <mergeCell ref="J107:K107"/>
    <mergeCell ref="AE107:AF107"/>
    <mergeCell ref="AG107:AH107"/>
    <mergeCell ref="AI107:AJ107"/>
    <mergeCell ref="AX110:AX111"/>
    <mergeCell ref="AX112:AX113"/>
    <mergeCell ref="AX114:AX115"/>
    <mergeCell ref="AX116:AX117"/>
    <mergeCell ref="AX102:AX103"/>
    <mergeCell ref="AX104:AX105"/>
    <mergeCell ref="AX106:AX107"/>
    <mergeCell ref="AX108:AX109"/>
    <mergeCell ref="AX96:BI96"/>
    <mergeCell ref="AX97:AY97"/>
    <mergeCell ref="AX98:AX99"/>
    <mergeCell ref="AX100:AX101"/>
    <mergeCell ref="AF169:AG169"/>
    <mergeCell ref="AF170:AG170"/>
    <mergeCell ref="AF171:AG171"/>
    <mergeCell ref="AF167:AG167"/>
    <mergeCell ref="AH167:AI167"/>
    <mergeCell ref="AJ167:AK167"/>
    <mergeCell ref="AF168:AG168"/>
    <mergeCell ref="AH168:AI168"/>
    <mergeCell ref="AJ168:AK168"/>
    <mergeCell ref="AF172:AG172"/>
    <mergeCell ref="AF173:AG173"/>
    <mergeCell ref="AF174:AG174"/>
    <mergeCell ref="AF175:AG175"/>
    <mergeCell ref="AF176:AG176"/>
    <mergeCell ref="AH169:AI169"/>
    <mergeCell ref="AJ169:AK169"/>
    <mergeCell ref="AH170:AI170"/>
    <mergeCell ref="AJ170:AK170"/>
    <mergeCell ref="AH171:AI171"/>
    <mergeCell ref="AJ171:AK171"/>
    <mergeCell ref="AH172:AI172"/>
    <mergeCell ref="AJ172:AK172"/>
    <mergeCell ref="AH173:AI173"/>
    <mergeCell ref="AH176:AI176"/>
    <mergeCell ref="AJ176:AK176"/>
    <mergeCell ref="AF166:AG166"/>
    <mergeCell ref="AH166:AI166"/>
    <mergeCell ref="AJ166:AK166"/>
    <mergeCell ref="AJ173:AK173"/>
    <mergeCell ref="AH174:AI174"/>
    <mergeCell ref="AJ174:AK174"/>
    <mergeCell ref="AH175:AI175"/>
    <mergeCell ref="AJ175:AK175"/>
    <mergeCell ref="AD166:AE166"/>
    <mergeCell ref="AD167:AE167"/>
    <mergeCell ref="AD168:AE168"/>
    <mergeCell ref="AD169:AE169"/>
    <mergeCell ref="AD170:AE170"/>
    <mergeCell ref="AD171:AE171"/>
    <mergeCell ref="AD172:AE172"/>
    <mergeCell ref="AD173:AE173"/>
    <mergeCell ref="AD174:AE174"/>
    <mergeCell ref="AD175:AE175"/>
    <mergeCell ref="AD176:AE176"/>
    <mergeCell ref="BH166:BI166"/>
    <mergeCell ref="BF166:BG166"/>
    <mergeCell ref="BD166:BE166"/>
    <mergeCell ref="BD167:BE167"/>
    <mergeCell ref="BF167:BG167"/>
    <mergeCell ref="BH167:BI167"/>
    <mergeCell ref="BD168:BE168"/>
    <mergeCell ref="BF168:BG168"/>
    <mergeCell ref="BH168:BI168"/>
    <mergeCell ref="BD169:BE169"/>
    <mergeCell ref="BF169:BG169"/>
    <mergeCell ref="BH169:BI169"/>
    <mergeCell ref="BD170:BE170"/>
    <mergeCell ref="BF170:BG170"/>
    <mergeCell ref="BH170:BI170"/>
    <mergeCell ref="BD171:BE171"/>
    <mergeCell ref="BF171:BG171"/>
    <mergeCell ref="BH171:BI171"/>
    <mergeCell ref="BD175:BE175"/>
    <mergeCell ref="BF175:BG175"/>
    <mergeCell ref="BH175:BI175"/>
    <mergeCell ref="BD172:BE172"/>
    <mergeCell ref="BF172:BG172"/>
    <mergeCell ref="BH172:BI172"/>
    <mergeCell ref="BD173:BE173"/>
    <mergeCell ref="BF173:BG173"/>
    <mergeCell ref="BH173:BI173"/>
    <mergeCell ref="BD176:BE176"/>
    <mergeCell ref="BF176:BG176"/>
    <mergeCell ref="BH176:BI176"/>
    <mergeCell ref="B139:B140"/>
    <mergeCell ref="Z139:Z140"/>
    <mergeCell ref="AX139:AX140"/>
    <mergeCell ref="AW166:BC166"/>
    <mergeCell ref="BD174:BE174"/>
    <mergeCell ref="BF174:BG174"/>
    <mergeCell ref="BH174:BI174"/>
    <mergeCell ref="B137:B138"/>
    <mergeCell ref="Z137:Z138"/>
    <mergeCell ref="AX137:AX138"/>
    <mergeCell ref="BV137:BV138"/>
    <mergeCell ref="AX133:AX134"/>
    <mergeCell ref="B131:B132"/>
    <mergeCell ref="Z131:Z132"/>
    <mergeCell ref="AX135:AX136"/>
    <mergeCell ref="B135:B136"/>
    <mergeCell ref="Z135:Z136"/>
    <mergeCell ref="B129:B130"/>
    <mergeCell ref="Z129:Z130"/>
    <mergeCell ref="AX129:AX130"/>
    <mergeCell ref="BV129:BV130"/>
    <mergeCell ref="B125:B126"/>
    <mergeCell ref="Z125:Z126"/>
    <mergeCell ref="AX125:AX126"/>
    <mergeCell ref="BV127:BV128"/>
    <mergeCell ref="B127:B128"/>
    <mergeCell ref="Z127:Z128"/>
    <mergeCell ref="B123:B124"/>
    <mergeCell ref="Z123:Z124"/>
    <mergeCell ref="AX123:AX124"/>
    <mergeCell ref="B120:C120"/>
    <mergeCell ref="Z120:AA120"/>
    <mergeCell ref="AX120:AY120"/>
    <mergeCell ref="AX121:AX122"/>
    <mergeCell ref="AX119:BI119"/>
    <mergeCell ref="AX127:AX128"/>
    <mergeCell ref="BV119:CG119"/>
    <mergeCell ref="B119:M119"/>
    <mergeCell ref="Z119:AK119"/>
    <mergeCell ref="B121:B122"/>
    <mergeCell ref="Z121:Z122"/>
    <mergeCell ref="BV123:BV124"/>
    <mergeCell ref="BV121:BV122"/>
    <mergeCell ref="BV125:BV126"/>
    <mergeCell ref="B146:B147"/>
    <mergeCell ref="Z146:Z147"/>
    <mergeCell ref="AX146:AX147"/>
    <mergeCell ref="B144:B145"/>
    <mergeCell ref="Z144:Z145"/>
    <mergeCell ref="AX144:AX145"/>
    <mergeCell ref="B150:B151"/>
    <mergeCell ref="Z150:Z151"/>
    <mergeCell ref="AX150:AX151"/>
    <mergeCell ref="B148:B149"/>
    <mergeCell ref="Z148:Z149"/>
    <mergeCell ref="AX148:AX149"/>
    <mergeCell ref="B154:B155"/>
    <mergeCell ref="Z154:Z155"/>
    <mergeCell ref="AX154:AX155"/>
    <mergeCell ref="B152:B153"/>
    <mergeCell ref="Z152:Z153"/>
    <mergeCell ref="AX152:AX153"/>
    <mergeCell ref="B158:B159"/>
    <mergeCell ref="Z158:Z159"/>
    <mergeCell ref="AX158:AX159"/>
    <mergeCell ref="B156:B157"/>
    <mergeCell ref="Z156:Z157"/>
    <mergeCell ref="AX156:AX157"/>
    <mergeCell ref="B162:B163"/>
    <mergeCell ref="Z162:Z163"/>
    <mergeCell ref="AX162:AX163"/>
    <mergeCell ref="B160:B161"/>
    <mergeCell ref="Z160:Z161"/>
    <mergeCell ref="AX160:AX161"/>
    <mergeCell ref="BV162:BV163"/>
    <mergeCell ref="BV160:BV161"/>
    <mergeCell ref="BV158:BV159"/>
    <mergeCell ref="BV156:BV157"/>
    <mergeCell ref="BV154:BV155"/>
    <mergeCell ref="BV152:BV153"/>
    <mergeCell ref="BV150:BV151"/>
    <mergeCell ref="BV148:BV149"/>
    <mergeCell ref="BV146:BV147"/>
    <mergeCell ref="BV144:BV145"/>
    <mergeCell ref="BV142:CG142"/>
    <mergeCell ref="BV133:BV134"/>
    <mergeCell ref="BV139:BV140"/>
    <mergeCell ref="BV135:BV136"/>
    <mergeCell ref="B143:C143"/>
    <mergeCell ref="Z143:AA143"/>
    <mergeCell ref="AX143:AY143"/>
    <mergeCell ref="BV131:BV132"/>
    <mergeCell ref="B142:M142"/>
    <mergeCell ref="Z142:AK142"/>
    <mergeCell ref="AX142:BI142"/>
    <mergeCell ref="AX131:AX132"/>
    <mergeCell ref="B133:B134"/>
    <mergeCell ref="Z133:Z1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PAVEL</cp:lastModifiedBy>
  <cp:lastPrinted>2014-02-07T04:14:03Z</cp:lastPrinted>
  <dcterms:created xsi:type="dcterms:W3CDTF">2012-09-03T10:02:09Z</dcterms:created>
  <dcterms:modified xsi:type="dcterms:W3CDTF">2015-09-11T03:40:43Z</dcterms:modified>
  <cp:category/>
  <cp:version/>
  <cp:contentType/>
  <cp:contentStatus/>
</cp:coreProperties>
</file>